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52" windowHeight="110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<sst xmlns="http://schemas.openxmlformats.org/spreadsheetml/2006/main" count="1520" uniqueCount="485">
  <si>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</si>
  <si>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</si>
  <si>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</si>
  <si>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</si>
  <si>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</si>
  <si>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</si>
  <si>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</si>
  <si>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</si>
  <si>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</si>
  <si>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</si>
  <si>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</si>
  <si>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</si>
  <si>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</si>
  <si>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</si>
  <si>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</si>
  <si>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</si>
  <si>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</si>
  <si>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</si>
  <si>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</si>
  <si>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</si>
  <si>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</si>
  <si>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</si>
  <si>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</si>
  <si>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</si>
  <si>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</si>
  <si>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</si>
  <si>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</si>
  <si>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</si>
  <si>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</si>
  <si>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</si>
  <si>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</si>
  <si>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</si>
  <si>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</si>
  <si>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</si>
  <si>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</si>
  <si>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</si>
  <si>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</si>
  <si>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</si>
  <si>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</si>
  <si>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</si>
  <si>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</si>
  <si>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</si>
  <si>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</si>
  <si>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</si>
  <si>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169016007</t>
  </si>
  <si>
    <t>云南省林业调查规划院生态分院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</si>
  <si>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</si>
  <si>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</si>
  <si>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</si>
  <si>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</si>
  <si>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</si>
  <si>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</si>
  <si>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</si>
  <si>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</si>
  <si>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</si>
  <si>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</si>
  <si>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</si>
  <si>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</si>
  <si>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</si>
  <si>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</si>
  <si>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</si>
  <si>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20604</t>
  </si>
  <si>
    <t>技术研究与开发</t>
  </si>
  <si>
    <t>2060404</t>
  </si>
  <si>
    <t>科技成果转化与扩散</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</si>
  <si>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</si>
  <si>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</si>
  <si>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</si>
  <si>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</si>
  <si>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</si>
  <si>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</si>
  <si>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</si>
  <si>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</si>
  <si>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</si>
  <si>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</si>
  <si>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</si>
  <si>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</si>
  <si>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</si>
  <si>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</si>
  <si>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</si>
  <si>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</si>
  <si>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</si>
  <si>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</si>
  <si>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</si>
  <si>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</si>
  <si>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</si>
  <si>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</si>
  <si>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</si>
  <si>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21302</t>
  </si>
  <si>
    <t>林业和草原</t>
  </si>
  <si>
    <t>2130204</t>
  </si>
  <si>
    <t>事业机构</t>
  </si>
  <si>
    <t>2130207</t>
  </si>
  <si>
    <t>森林资源管理</t>
  </si>
  <si>
    <t>2130237</t>
  </si>
  <si>
    <t>行业业务管理</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</si>
  <si>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</si>
  <si>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</si>
  <si>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</si>
  <si>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</si>
  <si>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</si>
  <si>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</si>
  <si>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</si>
  <si>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</si>
  <si>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</si>
  <si>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</si>
  <si>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</si>
  <si>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</si>
  <si>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</si>
  <si>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</si>
  <si>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</si>
  <si>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</si>
  <si>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</si>
  <si>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</si>
  <si>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</si>
  <si>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</si>
  <si>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</si>
  <si>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</si>
  <si>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</si>
  <si>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</si>
  <si>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</si>
  <si>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</si>
  <si>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</si>
  <si>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</si>
  <si>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</si>
  <si>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</si>
  <si>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</si>
  <si>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</si>
  <si>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</si>
  <si>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</si>
  <si>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</si>
  <si>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</si>
  <si>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</si>
  <si>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</si>
  <si>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</si>
  <si>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</si>
  <si>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</si>
  <si>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</si>
  <si>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</si>
  <si>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</si>
  <si>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</si>
  <si>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</si>
  <si>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</si>
  <si>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</si>
  <si>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</si>
  <si>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</si>
  <si>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</si>
  <si>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</si>
  <si>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</si>
  <si>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</si>
  <si>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</si>
  <si>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530000210000000024985</t>
  </si>
  <si>
    <t>事业人员支出工资</t>
  </si>
  <si>
    <t>30101</t>
  </si>
  <si>
    <t>基本工资</t>
  </si>
  <si>
    <t>30102</t>
  </si>
  <si>
    <t>津贴补贴</t>
  </si>
  <si>
    <t>30103</t>
  </si>
  <si>
    <t>奖金</t>
  </si>
  <si>
    <t>30107</t>
  </si>
  <si>
    <t>绩效工资</t>
  </si>
  <si>
    <t>530000210000000024986</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</si>
  <si>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</si>
  <si>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</si>
  <si>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</si>
  <si>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</si>
  <si>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</si>
  <si>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</si>
  <si>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</si>
  <si>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</si>
  <si>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</si>
  <si>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</si>
  <si>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</si>
  <si>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530000210000000024988</t>
  </si>
  <si>
    <t>30113</t>
  </si>
  <si>
    <t>530000210000000024992</t>
  </si>
  <si>
    <t>公车购置及运维费</t>
  </si>
  <si>
    <t>30231</t>
  </si>
  <si>
    <t>公务用车运行维护费</t>
  </si>
  <si>
    <t>530000210000000024994</t>
  </si>
  <si>
    <t>30217</t>
  </si>
  <si>
    <t>530000210000000024996</t>
  </si>
  <si>
    <t>工会经费</t>
  </si>
  <si>
    <t>30228</t>
  </si>
  <si>
    <t>530000210000000024997</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</si>
  <si>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</si>
  <si>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</si>
  <si>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</si>
  <si>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</si>
  <si>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</si>
  <si>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</si>
  <si>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</si>
  <si>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</si>
  <si>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</si>
  <si>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</si>
  <si>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</si>
  <si>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</si>
  <si>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</si>
  <si>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</si>
  <si>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</si>
  <si>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</si>
  <si>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</si>
  <si>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30216</t>
  </si>
  <si>
    <t>培训费</t>
  </si>
  <si>
    <t>30227</t>
  </si>
  <si>
    <t>委托业务费</t>
  </si>
  <si>
    <t>530000231100001056493</t>
  </si>
  <si>
    <t>人员工资缺口补助资金</t>
  </si>
  <si>
    <t>530000241100002038742</t>
  </si>
  <si>
    <t>弥补单位对个人和家庭的补助经费</t>
  </si>
  <si>
    <t>30305</t>
  </si>
  <si>
    <t>生活补助</t>
  </si>
  <si>
    <t>预算05-1表</t>
  </si>
  <si>
    <t>2026年部门项目支出预算表</t>
  </si>
  <si>
    <t>项目分类</t>
  </si>
  <si>
    <t>项目单位</t>
  </si>
  <si>
    <t>本年拨款</t>
  </si>
  <si>
    <t>其中：本次下达</t>
  </si>
  <si>
    <t>2025年云南省森林草原湿地荒漠化普查资金</t>
  </si>
  <si>
    <t>事业发展类</t>
  </si>
  <si>
    <t>530000251100003855743</t>
  </si>
  <si>
    <t>30214</t>
  </si>
  <si>
    <t>租赁费</t>
  </si>
  <si>
    <t>林草调查规划业务保障经费</t>
  </si>
  <si>
    <t>其他运转类</t>
  </si>
  <si>
    <t>530000241100002038803</t>
  </si>
  <si>
    <t>30209</t>
  </si>
  <si>
    <t>物业管理费</t>
  </si>
  <si>
    <t>30239</t>
  </si>
  <si>
    <t>其他交通费用</t>
  </si>
  <si>
    <t>31002</t>
  </si>
  <si>
    <t>办公设备购置</t>
  </si>
  <si>
    <t>31003</t>
  </si>
  <si>
    <t>专用设备购置</t>
  </si>
  <si>
    <t>31007</t>
  </si>
  <si>
    <t>信息网络及软件购置更新</t>
  </si>
  <si>
    <t>林草湿科技计划和成果转化资金</t>
  </si>
  <si>
    <t>530000251100003236833</t>
  </si>
  <si>
    <t>30218</t>
  </si>
  <si>
    <t>专用材料费</t>
  </si>
  <si>
    <t>30226</t>
  </si>
  <si>
    <t>劳务费</t>
  </si>
  <si>
    <t>30240</t>
  </si>
  <si>
    <t>税金及附加费用</t>
  </si>
  <si>
    <t>林草湿综合调查监测专项资金</t>
  </si>
  <si>
    <t>530000241100002010935</t>
  </si>
  <si>
    <t>森林资源监测及林业技术服务项目补助资金</t>
  </si>
  <si>
    <t>530000200000000000035</t>
  </si>
  <si>
    <t>银龄工程师补助资金</t>
  </si>
  <si>
    <t>530000261100005157488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</si>
  <si>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</si>
  <si>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</si>
  <si>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</si>
  <si>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</si>
  <si>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</si>
  <si>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</si>
  <si>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</si>
  <si>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</si>
  <si>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</si>
  <si>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</si>
  <si>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</si>
  <si>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</si>
  <si>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推进云南省林草生态综合监测、生态修复与森林经营，服务第48届世界遗产大会，提高林草信息化、智能化水平，为云南省生态保护和林草产业发展提供服务保障、技术支撑和科学依据，推动全省林草产业高质量发展,稳步提升森林质量以及林草湿生态服务功能，巩固全省生态安全屏障。1.森林样地调查。根据以往历年分院工作任务量，2026年预计完成约500个固定样地调查。2.三江并流世界自然遗产保护状况报告。对“三江并流”区域开展现地调研和实地调查工作，于2026年12月1日前按WHC要求提交《三江并流世界自然遗产保护状况报告》。3.三江并流世界自然遗产社区基本状况调查。摸清三江并流世界自然遗产地内社区数量、人口、民族、文化、经济等，产出《三江并流世界自然遗产社区基本状况调查报告》。4.全省林草产业资源一张图建设。建立覆盖全省、动态更新的林草产业资源数据库，形成"一库一平台多图层"的数字化管理体系。5.扭曲云南松试点改造样地监测。形成一套科学、实用、可供全省推广的扭曲云南松林更新改造技术体系。6.国土绿化落地上图。形成国土绿化项目数据库，提升国土绿化状况“一张图”、“一套数”动态监测信息化、精准化管理。7.国土绿化项目矢量数据合规性审查。包括2026年度“双重”项目、其他国土绿化项目和国土绿化示范项目落地上图指导和审查工作。8.森林资源管护站点建设项目省级验收。按15%比例进行随机抽查，开展管护站点省级验收工作。9.公益性公墓与林地草地复合利用试点项目。推广公益性公墓与林地草地复合利用新模式，科学引导公众安葬活动。</t>
  </si>
  <si>
    <t>产出指标</t>
  </si>
  <si>
    <t>数量指标</t>
  </si>
  <si>
    <t>完成的国土绿化落地上图图斑总数</t>
  </si>
  <si>
    <t>&gt;=</t>
  </si>
  <si>
    <t>25000</t>
  </si>
  <si>
    <t>个</t>
  </si>
  <si>
    <t>定量指标</t>
  </si>
  <si>
    <t>反映完成的国土绿化落地上图图斑总数</t>
  </si>
  <si>
    <t>参与调查人数</t>
  </si>
  <si>
    <t>85</t>
  </si>
  <si>
    <t>人</t>
  </si>
  <si>
    <t>反映参与调查的工作人数</t>
  </si>
  <si>
    <t>完成的森林地样地总数</t>
  </si>
  <si>
    <t>500</t>
  </si>
  <si>
    <t>反映完成的森林地样地总数</t>
  </si>
  <si>
    <t>国土绿化项目矢量数据审查图斑数</t>
  </si>
  <si>
    <t>反映完成的国土绿化项目矢量数据合规性审查图斑总数</t>
  </si>
  <si>
    <t>森林资源管护站点项目省级验收数</t>
  </si>
  <si>
    <t>51</t>
  </si>
  <si>
    <t>反映森林资源管护站点建设项目省级验收总数</t>
  </si>
  <si>
    <t>公益性公墓项目制作宣传片数</t>
  </si>
  <si>
    <t>=</t>
  </si>
  <si>
    <t>1.0</t>
  </si>
  <si>
    <t>部</t>
  </si>
  <si>
    <t>反映公益性公墓与林地草地复合利用试点项目制作宣传片数量。</t>
  </si>
  <si>
    <t>全省林草产业资源一张图建设数</t>
  </si>
  <si>
    <t>项</t>
  </si>
  <si>
    <t>反映全省林草产业资源一张图建设数量</t>
  </si>
  <si>
    <t>质量指标</t>
  </si>
  <si>
    <t>森林样地内业质量审核合格率</t>
  </si>
  <si>
    <t>95</t>
  </si>
  <si>
    <t>%</t>
  </si>
  <si>
    <t>反映调查工作的完成质量情况。</t>
  </si>
  <si>
    <t>森林样地外业调查合格率</t>
  </si>
  <si>
    <t>反映调查工作的完成质量情况。样地检查验收合格率=合格样地数/总样地数*100%</t>
  </si>
  <si>
    <t>各项任务省级验收合格率</t>
  </si>
  <si>
    <t>反映各项任务省级验收合格率。</t>
  </si>
  <si>
    <t>时效指标</t>
  </si>
  <si>
    <t>森林样地调查完成时间</t>
  </si>
  <si>
    <t>&lt;=</t>
  </si>
  <si>
    <t>90</t>
  </si>
  <si>
    <t>天</t>
  </si>
  <si>
    <t>反映在规定时限内调查任务完成情况</t>
  </si>
  <si>
    <t>效益指标</t>
  </si>
  <si>
    <t>社会效益</t>
  </si>
  <si>
    <t>外业调查中临时聘用当地林农人员</t>
  </si>
  <si>
    <t>1000</t>
  </si>
  <si>
    <t>人次</t>
  </si>
  <si>
    <t>反映财政资金用于聘用当地林农人数</t>
  </si>
  <si>
    <t>满意度指标</t>
  </si>
  <si>
    <t>服务对象满意度</t>
  </si>
  <si>
    <t>服务对象成果满意度</t>
  </si>
  <si>
    <t>反映服务对象成果满意度</t>
  </si>
  <si>
    <t>落实国家和省对“银龄工程师”待遇的有关规定，给予其相应指导和帮助，提供必要条件。</t>
  </si>
  <si>
    <t>“银龄工程师”引进数</t>
  </si>
  <si>
    <t>反映“银龄工程师”引进的数量情况。</t>
  </si>
  <si>
    <t>发放及时率</t>
  </si>
  <si>
    <t>100</t>
  </si>
  <si>
    <t>反映发放单位及时发放补助资金的情况。
发放及时率=在时限内发放资金/应发放资金*100%</t>
  </si>
  <si>
    <t>政策知晓率</t>
  </si>
  <si>
    <t>反映补助政策的宣传效果情况。
政策知晓率=调查中补助政策知晓人数/调查总人数*100%</t>
  </si>
  <si>
    <t>单位满意度</t>
  </si>
  <si>
    <t>反映单位对银龄工程师的满意程度。</t>
  </si>
  <si>
    <t>通过弥补物业管理、设备购置、维修维护等经费缺口，确保办公环境和基础设施正常运行。项目落实离退休人员慰问和残疾人保障金缴纳，体现组织关怀，履行社会责任；安排乡村振兴经费，支持巩固脱贫攻坚成果。项目实施能有效保障单位各项业务正常开展，收益主体广泛，包括全院职工、离退休人员、驻村帮扶对象及残疾人群体会等，具有显著的社会效益和可持续影响。</t>
  </si>
  <si>
    <t>业务经费保障人数</t>
  </si>
  <si>
    <t>114</t>
  </si>
  <si>
    <t>反映公用经费保障部门（单位）正常运转的在职人数情况。在职人数主要指办公、会议、培训、差旅、水费、电费等公用经费中服务保障的人数。</t>
  </si>
  <si>
    <t>单位物业管理面积</t>
  </si>
  <si>
    <t>2799.11</t>
  </si>
  <si>
    <t>平方米</t>
  </si>
  <si>
    <t>反映公用经费保障部门（单位）实际物业管理面积。物业管理的面积数包括工作人员办公室面积、单位负责管理的公共物业面积、电梯及办公设备等。</t>
  </si>
  <si>
    <t>野外调查人员、各类专业技术人员后勤保障覆盖率</t>
  </si>
  <si>
    <t>反映部门（单位）后勤保障服务的情况。</t>
  </si>
  <si>
    <t>单位在职人员满意度</t>
  </si>
  <si>
    <t>反映部门（单位）人员对业务保障经费使用的满意程度。</t>
  </si>
  <si>
    <t>成本指标</t>
  </si>
  <si>
    <t>经济成本指标</t>
  </si>
  <si>
    <t>单位固定资产维修后性能达标</t>
  </si>
  <si>
    <t>维修后资产性能达标</t>
  </si>
  <si>
    <t>定性指标</t>
  </si>
  <si>
    <t>根据单位实际需要维护资产情况</t>
  </si>
  <si>
    <t>一是开展林草科技项目的研发和创新，力争实现关键技术突破，解决林草行业重大技术难题，推动林草产业技术升级。二是取得的科技创新成果、专利、创新发明、专利授权等科技成果，在林草行业内推广运用，以提升服务林草项目的质量和效率，积极推动分院科技成果转化，形成以项目培养人才、以人才驱动创新、以创新带动项目的良性循环，大幅提高分院科技竞争能力和服务云南林草发展水平。</t>
  </si>
  <si>
    <t>完成科技成果转化推广项目数量</t>
  </si>
  <si>
    <t>10</t>
  </si>
  <si>
    <t xml:space="preserve">反映是否完成指定数量的林业科技项目
</t>
  </si>
  <si>
    <t>发明或授权专利、专著、软著数</t>
  </si>
  <si>
    <t>1.00</t>
  </si>
  <si>
    <t>成果质量通过评审验收合格率</t>
  </si>
  <si>
    <t xml:space="preserve">反映产出成果符合科技计划项目要求
</t>
  </si>
  <si>
    <t>项目成果获院及以上奖项</t>
  </si>
  <si>
    <t xml:space="preserve">反映科技成果质量
</t>
  </si>
  <si>
    <t>项目完成及时率</t>
  </si>
  <si>
    <t xml:space="preserve">反映是否能按照科技成果设置时间要求完成科技项目
</t>
  </si>
  <si>
    <t>带动当地农林人员增收人次</t>
  </si>
  <si>
    <t>50</t>
  </si>
  <si>
    <t>反映带动当地农林人员增收人次</t>
  </si>
  <si>
    <t>被服务对象科技成果满意度</t>
  </si>
  <si>
    <t xml:space="preserve">反映考核服务对象的服务评价
</t>
  </si>
  <si>
    <t>通过实施林业技术服务项目，一是充分发挥分院的专业技术优
势，为社会各界提供优质的林草调查规划技术咨询服务，合理高效的培育、管理、保护和利用资源，为生态文明建设贡献分院力量；二是在项目实施过程中，通过“传、帮、带”实现技术经验传承，锻炼专业技术队伍，提高队伍专业技术水平，提升服务能力和服务质量。重点完成祥云县松树钻蛀类害虫系统调查，以及历史遗留项目勐醒至江城至绿春高速公路工程使用林地可行性报告设计变更、丽江市南瓜坪水库使用林地项目。</t>
  </si>
  <si>
    <t>使用林地可行性报告</t>
  </si>
  <si>
    <t>反映了林地保护规划编制完成情况</t>
  </si>
  <si>
    <t>采伐作业设计</t>
  </si>
  <si>
    <t>反映了自然保护区总体规划编制完成情况</t>
  </si>
  <si>
    <t>任务完成质量</t>
  </si>
  <si>
    <t>反映了按期、按质、按量完成各项任务</t>
  </si>
  <si>
    <t>设计成果合格率</t>
  </si>
  <si>
    <t>反映了按GB/T 19001-2016标准的要求，建立质量管理体系，并加以实施和保持，达到100%合格。</t>
  </si>
  <si>
    <t>设计成果被利用数量</t>
  </si>
  <si>
    <t>反映了全省各级政府部门、各级林业部门及企事业单位利用设计成果数量</t>
  </si>
  <si>
    <t>顾客对设计成果满意度</t>
  </si>
  <si>
    <t>反映了顾客对设计成果的满意度</t>
  </si>
  <si>
    <t>预算06表</t>
  </si>
  <si>
    <t>2026年政府性基金预算支出预算表</t>
  </si>
  <si>
    <t>政府性基金预算支出</t>
  </si>
  <si>
    <t>注：我单位2026年预算不涉及省对下转移支付绩效目标，故本表为空表，特此说明。</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</si>
  <si>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</si>
  <si>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</si>
  <si>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</si>
  <si>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</si>
  <si>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</si>
  <si>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</si>
  <si>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</si>
  <si>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</si>
  <si>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</si>
  <si>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</si>
  <si>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</si>
  <si>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</si>
  <si>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印刷服务</t>
  </si>
  <si>
    <t>C2309019999 其他印刷服务</t>
  </si>
  <si>
    <t>车辆加油服务</t>
  </si>
  <si>
    <t>C23120302 车辆加油、添加燃料服务</t>
  </si>
  <si>
    <t>车辆维修服务</t>
  </si>
  <si>
    <t>C23120301 车辆维修和保养服务</t>
  </si>
  <si>
    <t>车辆保险服务</t>
  </si>
  <si>
    <t>C1804010201 机动车保险服务</t>
  </si>
  <si>
    <t>C23110300 车辆及其他运输机械租赁服务</t>
  </si>
  <si>
    <t>台式工作站</t>
  </si>
  <si>
    <t>A02010107 图形工作站</t>
  </si>
  <si>
    <t>台</t>
  </si>
  <si>
    <t>多媒体控制软件</t>
  </si>
  <si>
    <t>A08060300 计算机软件</t>
  </si>
  <si>
    <t>套</t>
  </si>
  <si>
    <t>机房用控制软件</t>
  </si>
  <si>
    <t>杀毒软件</t>
  </si>
  <si>
    <t>手机屏蔽柜</t>
  </si>
  <si>
    <t>A05010599 其他柜类</t>
  </si>
  <si>
    <t>移动图形站</t>
  </si>
  <si>
    <t>物业管理服务</t>
  </si>
  <si>
    <t>C21040001 物业管理服务</t>
  </si>
  <si>
    <t>其他交通费</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</si>
  <si>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</si>
  <si>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</si>
  <si>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</si>
  <si>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</si>
  <si>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</si>
  <si>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</si>
  <si>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</si>
  <si>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</si>
  <si>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</si>
  <si>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</si>
  <si>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</si>
  <si>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</si>
  <si>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</si>
  <si>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</si>
  <si>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</si>
  <si>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</si>
  <si>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</si>
  <si>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</si>
  <si>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</si>
  <si>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</si>
  <si>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</si>
  <si>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</si>
  <si>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</si>
  <si>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</si>
  <si>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</si>
  <si>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</si>
  <si>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</si>
  <si>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</si>
  <si>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</si>
  <si>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</si>
  <si>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</si>
  <si>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</si>
  <si>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</si>
  <si>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</si>
  <si>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</si>
  <si>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</si>
  <si>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</si>
  <si>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</si>
  <si>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</si>
  <si>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</si>
  <si>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</si>
  <si>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</si>
  <si>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</si>
  <si>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A02010106 移动工作站</t>
  </si>
  <si>
    <t>A02020506 镜头及器材</t>
  </si>
  <si>
    <t>大三元镜头</t>
  </si>
  <si>
    <t>A02020599 其他照相机及器材</t>
  </si>
  <si>
    <t>全画幅专业微单相机</t>
  </si>
  <si>
    <t>A02430900 无人机</t>
  </si>
  <si>
    <t>大疆mini3 4K HDR 长续航无人机</t>
  </si>
  <si>
    <t>家具和用品</t>
  </si>
  <si>
    <t>无形资产</t>
  </si>
  <si>
    <t>A08060303 应用软件</t>
  </si>
  <si>
    <t>多媒体控制软件（控制端）</t>
  </si>
  <si>
    <t>控制软件（计算机端）</t>
  </si>
  <si>
    <t>注：涉及土地使用权、房屋、公务用车购置，按照现行相关管理制度规定报批，以职能部门审批意见为准。</t>
  </si>
  <si>
    <t>预算11表</t>
  </si>
  <si>
    <t>2026年中央转移支付补助项目支出预算表</t>
  </si>
  <si>
    <t>上级补助</t>
  </si>
  <si>
    <t>森林资源监测评价补助资金</t>
  </si>
  <si>
    <t>2110501</t>
  </si>
  <si>
    <t>森林管护</t>
  </si>
  <si>
    <t>预算12表</t>
  </si>
  <si>
    <t>2026年部门项目支出中期规划预算表</t>
  </si>
  <si>
    <t>项目级次</t>
  </si>
  <si>
    <t>2026年</t>
  </si>
  <si>
    <t>2027年</t>
  </si>
  <si>
    <t>2028年</t>
  </si>
  <si>
    <t>229 其他运转类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</si>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</sst>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9"/>
      <color theme="1"/>
      <name val="宋体"/>
      <charset val="1"/>
    </font>
    <font>
      <sz val="9"/>
      <color rgb="FF000000"/>
      <name val="宋体"/>
      <charset val="1"/>
    </font>
    <font>
      <sz val="9"/>
      <color rgb="FFFFFFFF"/>
      <name val="宋体"/>
      <charset val="1"/>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10" fillId="0" borderId="7">
      <alignment horizontal="right" vertical="center"/>
    </xf>
    <xf numFmtId="49" fontId="10" fillId="0" borderId="7">
      <alignment horizontal="left" vertical="center" wrapText="1"/>
    </xf>
    <xf numFmtId="176" fontId="10" fillId="0" borderId="7">
      <alignment horizontal="right" vertical="center"/>
    </xf>
    <xf numFmtId="177" fontId="10" fillId="0" borderId="7">
      <alignment horizontal="right" vertical="center"/>
    </xf>
    <xf numFmtId="178" fontId="10" fillId="0" borderId="7">
      <alignment horizontal="right" vertical="center"/>
    </xf>
    <xf numFmtId="179" fontId="10" fillId="0" borderId="7">
      <alignment horizontal="right" vertical="center"/>
    </xf>
    <xf numFmtId="10" fontId="10" fillId="0" borderId="7">
      <alignment horizontal="right" vertical="center"/>
    </xf>
    <xf numFmtId="180" fontId="10" fillId="0" borderId="7">
      <alignment horizontal="right" vertical="center"/>
    </xf>
    <xf numFmtId="0" fontId="10" fillId="0" borderId="0">
      <alignment vertical="top"/>
      <protection locked="0"/>
    </xf>
  </cellStyleXfs>
  <cellXfs count="179">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57" applyFont="1" applyFill="1" applyBorder="1" applyAlignment="1" applyProtection="1">
      <alignment horizontal="left" vertical="center"/>
      <protection locked="0"/>
    </xf>
    <xf numFmtId="0" fontId="7" fillId="0" borderId="0" xfId="57" applyFont="1" applyFill="1" applyBorder="1" applyAlignment="1" applyProtection="1">
      <alignment horizontal="left" vertical="center"/>
      <protection locked="0"/>
    </xf>
    <xf numFmtId="0" fontId="8" fillId="0" borderId="0" xfId="57" applyFont="1" applyFill="1" applyBorder="1" applyAlignment="1" applyProtection="1">
      <alignment horizontal="right"/>
      <protection locked="0"/>
    </xf>
    <xf numFmtId="0" fontId="9"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0" fillId="0" borderId="0" xfId="50" applyBorder="1">
      <alignment horizontal="left" vertical="center" wrapText="1"/>
    </xf>
    <xf numFmtId="49" fontId="10" fillId="0" borderId="0" xfId="50" applyBorder="1" applyAlignment="1">
      <alignment horizontal="right" vertical="center" wrapText="1"/>
    </xf>
    <xf numFmtId="49" fontId="11" fillId="0" borderId="0" xfId="50" applyFont="1" applyBorder="1" applyAlignment="1">
      <alignment horizontal="center" vertical="center" wrapText="1"/>
    </xf>
    <xf numFmtId="49" fontId="12" fillId="0" borderId="7" xfId="50" applyFont="1" applyAlignment="1">
      <alignment horizontal="center" vertical="center" wrapText="1"/>
    </xf>
    <xf numFmtId="49" fontId="13" fillId="0" borderId="7" xfId="50" applyAlignment="1">
      <alignment horizontal="center" vertical="center" wrapText="1"/>
    </xf>
    <xf numFmtId="49" fontId="12" fillId="0" borderId="7" xfId="50" applyFont="1">
      <alignment horizontal="left" vertical="center" wrapText="1"/>
    </xf>
    <xf numFmtId="180" fontId="10" fillId="0" borderId="7" xfId="56">
      <alignment horizontal="right" vertical="center"/>
    </xf>
    <xf numFmtId="176" fontId="10" fillId="0" borderId="7" xfId="51">
      <alignment horizontal="right" vertical="center"/>
    </xf>
    <xf numFmtId="180" fontId="10" fillId="0" borderId="7" xfId="0" applyNumberFormat="1" applyFont="1" applyBorder="1" applyAlignment="1">
      <alignment horizontal="left" vertical="center"/>
    </xf>
    <xf numFmtId="176" fontId="10"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4" fillId="0" borderId="0" xfId="0" applyFont="1" applyAlignment="1">
      <alignment horizontal="center" vertical="center"/>
    </xf>
    <xf numFmtId="0" fontId="9"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5"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6" fillId="0" borderId="7" xfId="0" applyFont="1" applyBorder="1" applyAlignment="1">
      <alignment horizontal="center" vertical="center" wrapText="1"/>
    </xf>
    <xf numFmtId="0" fontId="17"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8"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2" fillId="0" borderId="7" xfId="0" applyNumberFormat="1" applyFont="1" applyBorder="1" applyAlignment="1">
      <alignment horizontal="right" vertical="center"/>
    </xf>
    <xf numFmtId="0" fontId="5" fillId="0" borderId="7" xfId="0" applyFont="1" applyBorder="1" applyAlignment="1">
      <alignment horizontal="left" vertical="center"/>
    </xf>
    <xf numFmtId="0" fontId="22" fillId="0" borderId="7" xfId="0" applyFont="1" applyBorder="1" applyAlignment="1">
      <alignment horizontal="center" vertical="center"/>
    </xf>
    <xf numFmtId="0" fontId="22"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4"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9" fillId="0" borderId="0" xfId="0" applyFont="1" applyAlignment="1">
      <alignment horizontal="center" vertical="top"/>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6"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52212389381" customWidth="1"/>
    <col min="2" max="2" width="46.3185840707965" customWidth="1"/>
    <col min="3" max="3" width="40.4247787610619" customWidth="1"/>
    <col min="4" max="4" width="50.1769911504425" customWidth="1"/>
  </cols>
  <sheetData>
    <row r="1" ht="12" customHeight="1" spans="1:4">
      <c r="D1" s="97" t="s">
        <v>0</v>
      </c>
    </row>
    <row r="2" ht="36" customHeight="1" spans="1:4">
      <c r="A2" s="48" t="s">
        <v>1</v>
      </c>
      <c r="B2" s="171"/>
      <c r="C2" s="171"/>
      <c r="D2" s="171"/>
    </row>
    <row r="3" ht="21" customHeight="1" spans="1:4">
      <c r="A3" s="96" t="str">
        <f>"单位名称："&amp;"云南省林业调查规划院生态分院"</f>
        <v>单位名称：云南省林业调查规划院生态分院</v>
      </c>
      <c r="B3" s="136"/>
      <c r="C3" s="136"/>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7" t="s">
        <v>8</v>
      </c>
      <c r="B7" s="123">
        <v>30996702.39</v>
      </c>
      <c r="C7" s="23" t="str">
        <f>"一"&amp;"、"&amp;"科学技术支出"</f>
        <v>一、科学技术支出</v>
      </c>
      <c r="D7" s="123">
        <v>12015760</v>
      </c>
    </row>
    <row r="8" ht="25.4" customHeight="1" spans="1:4">
      <c r="A8" s="147" t="s">
        <v>9</v>
      </c>
      <c r="B8" s="123"/>
      <c r="C8" s="23" t="str">
        <f>"二"&amp;"、"&amp;"社会保障和就业支出"</f>
        <v>二、社会保障和就业支出</v>
      </c>
      <c r="D8" s="123">
        <v>2779919.15</v>
      </c>
    </row>
    <row r="9" ht="25.4" customHeight="1" spans="1:4">
      <c r="A9" s="147" t="s">
        <v>10</v>
      </c>
      <c r="B9" s="123"/>
      <c r="C9" s="23" t="str">
        <f>"三"&amp;"、"&amp;"卫生健康支出"</f>
        <v>三、卫生健康支出</v>
      </c>
      <c r="D9" s="123">
        <v>3527630.67</v>
      </c>
    </row>
    <row r="10" ht="25.4" customHeight="1" spans="1:4">
      <c r="A10" s="147" t="s">
        <v>11</v>
      </c>
      <c r="B10" s="91"/>
      <c r="C10" s="23" t="str">
        <f>"四"&amp;"、"&amp;"节能环保支出"</f>
        <v>四、节能环保支出</v>
      </c>
      <c r="D10" s="123"/>
    </row>
    <row r="11" ht="25.4" customHeight="1" spans="1:4">
      <c r="A11" s="147" t="s">
        <v>12</v>
      </c>
      <c r="B11" s="123">
        <v>13010000</v>
      </c>
      <c r="C11" s="23" t="str">
        <f>"五"&amp;"、"&amp;"农林水支出"</f>
        <v>五、农林水支出</v>
      </c>
      <c r="D11" s="123">
        <v>23028628.48</v>
      </c>
    </row>
    <row r="12" ht="25.4" customHeight="1" spans="1:4">
      <c r="A12" s="147" t="s">
        <v>13</v>
      </c>
      <c r="B12" s="91">
        <v>13000000</v>
      </c>
      <c r="C12" s="23" t="str">
        <f>"六"&amp;"、"&amp;"住房保障支出"</f>
        <v>六、住房保障支出</v>
      </c>
      <c r="D12" s="123">
        <v>2013332.84</v>
      </c>
    </row>
    <row r="13" ht="25.4" customHeight="1" spans="1:4">
      <c r="A13" s="147" t="s">
        <v>14</v>
      </c>
      <c r="B13" s="91"/>
      <c r="C13" s="23"/>
      <c r="D13" s="123"/>
    </row>
    <row r="14" ht="25.4" customHeight="1" spans="1:4">
      <c r="A14" s="147" t="s">
        <v>15</v>
      </c>
      <c r="B14" s="91"/>
      <c r="C14" s="23"/>
      <c r="D14" s="123"/>
    </row>
    <row r="15" ht="25.4" customHeight="1" spans="1:4">
      <c r="A15" s="172" t="s">
        <v>16</v>
      </c>
      <c r="B15" s="91"/>
      <c r="C15" s="23"/>
      <c r="D15" s="123"/>
    </row>
    <row r="16" ht="25.4" customHeight="1" spans="1:4">
      <c r="A16" s="172" t="s">
        <v>17</v>
      </c>
      <c r="B16" s="123">
        <v>10000</v>
      </c>
      <c r="C16" s="23"/>
      <c r="D16" s="123"/>
    </row>
    <row r="17" ht="25.4" customHeight="1" spans="1:4">
      <c r="A17" s="173" t="s">
        <v>18</v>
      </c>
      <c r="B17" s="143">
        <v>44006702.39</v>
      </c>
      <c r="C17" s="145" t="s">
        <v>19</v>
      </c>
      <c r="D17" s="143">
        <v>43365271.14</v>
      </c>
    </row>
    <row r="18" ht="25.4" customHeight="1" spans="1:4">
      <c r="A18" s="174" t="s">
        <v>20</v>
      </c>
      <c r="B18" s="143">
        <v>2642808.75</v>
      </c>
      <c r="C18" s="175" t="s">
        <v>21</v>
      </c>
      <c r="D18" s="176">
        <v>3284240</v>
      </c>
    </row>
    <row r="19" ht="25.4" customHeight="1" spans="1:4">
      <c r="A19" s="177" t="s">
        <v>22</v>
      </c>
      <c r="B19" s="123">
        <v>342808.75</v>
      </c>
      <c r="C19" s="144" t="s">
        <v>22</v>
      </c>
      <c r="D19" s="91"/>
    </row>
    <row r="20" ht="25.4" customHeight="1" spans="1:4">
      <c r="A20" s="177" t="s">
        <v>23</v>
      </c>
      <c r="B20" s="123">
        <v>2300000</v>
      </c>
      <c r="C20" s="144" t="s">
        <v>23</v>
      </c>
      <c r="D20" s="91">
        <v>3284240</v>
      </c>
    </row>
    <row r="21" ht="25.4" customHeight="1" spans="1:4">
      <c r="A21" s="178" t="s">
        <v>24</v>
      </c>
      <c r="B21" s="143">
        <v>46649511.14</v>
      </c>
      <c r="C21" s="145" t="s">
        <v>25</v>
      </c>
      <c r="D21" s="139">
        <v>46649511.14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C9"/>
    </sheetView>
  </sheetViews>
  <sheetFormatPr defaultColWidth="9.14159292035398" defaultRowHeight="14.25" customHeight="1" outlineLevelCol="5"/>
  <cols>
    <col min="1" max="1" width="29.0353982300885" customWidth="1"/>
    <col min="2" max="2" width="28.6017699115044" customWidth="1"/>
    <col min="3" max="3" width="31.6017699115044" customWidth="1"/>
    <col min="4" max="6" width="33.4513274336283" customWidth="1"/>
  </cols>
  <sheetData>
    <row r="1" ht="15.75" customHeight="1" spans="1:6">
      <c r="F1" s="58" t="s">
        <v>374</v>
      </c>
    </row>
    <row r="2" ht="28.5" customHeight="1" spans="1:6">
      <c r="A2" s="30" t="s">
        <v>375</v>
      </c>
      <c r="B2" s="30"/>
      <c r="C2" s="30"/>
      <c r="D2" s="30"/>
      <c r="E2" s="30"/>
      <c r="F2" s="30"/>
    </row>
    <row r="3" ht="15" customHeight="1" spans="1:6">
      <c r="A3" s="104" t="str">
        <f>"单位名称："&amp;"云南省林业调查规划院生态分院"</f>
        <v>单位名称：云南省林业调查规划院生态分院</v>
      </c>
      <c r="B3" s="105"/>
      <c r="C3" s="105"/>
      <c r="D3" s="61"/>
      <c r="E3" s="61"/>
      <c r="F3" s="106" t="s">
        <v>2</v>
      </c>
    </row>
    <row r="4" ht="18.75" customHeight="1" spans="1:6">
      <c r="A4" s="9" t="s">
        <v>136</v>
      </c>
      <c r="B4" s="9" t="s">
        <v>48</v>
      </c>
      <c r="C4" s="9" t="s">
        <v>49</v>
      </c>
      <c r="D4" s="15" t="s">
        <v>376</v>
      </c>
      <c r="E4" s="65"/>
      <c r="F4" s="65"/>
    </row>
    <row r="5" ht="30" customHeight="1" spans="1:6">
      <c r="A5" s="18"/>
      <c r="B5" s="18"/>
      <c r="C5" s="18"/>
      <c r="D5" s="15" t="s">
        <v>30</v>
      </c>
      <c r="E5" s="65" t="s">
        <v>57</v>
      </c>
      <c r="F5" s="65" t="s">
        <v>58</v>
      </c>
    </row>
    <row r="6" ht="16.5" customHeight="1" spans="1:6">
      <c r="A6" s="65">
        <v>1</v>
      </c>
      <c r="B6" s="65">
        <v>2</v>
      </c>
      <c r="C6" s="65">
        <v>3</v>
      </c>
      <c r="D6" s="65">
        <v>4</v>
      </c>
      <c r="E6" s="65">
        <v>5</v>
      </c>
      <c r="F6" s="65">
        <v>6</v>
      </c>
    </row>
    <row r="7" ht="20.25" customHeight="1" spans="1:6">
      <c r="A7" s="33"/>
      <c r="B7" s="33"/>
      <c r="C7" s="33"/>
      <c r="D7" s="22"/>
      <c r="E7" s="22"/>
      <c r="F7" s="22"/>
    </row>
    <row r="8" ht="17.25" customHeight="1" spans="1:6">
      <c r="A8" s="107" t="s">
        <v>102</v>
      </c>
      <c r="B8" s="108"/>
      <c r="C8" s="108" t="s">
        <v>102</v>
      </c>
      <c r="D8" s="22"/>
      <c r="E8" s="22"/>
      <c r="F8" s="22"/>
    </row>
    <row r="9" customHeight="1" spans="1:6">
      <c r="A9" s="27" t="s">
        <v>377</v>
      </c>
      <c r="B9" s="28"/>
      <c r="C9" s="29"/>
    </row>
  </sheetData>
  <mergeCells count="7">
    <mergeCell ref="A2:F2"/>
    <mergeCell ref="D4:F4"/>
    <mergeCell ref="A8:C8"/>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topLeftCell="A12" workbookViewId="0">
      <selection activeCell="A1" sqref="A1"/>
    </sheetView>
  </sheetViews>
  <sheetFormatPr defaultColWidth="9.14159292035398" defaultRowHeight="14.25" customHeight="1"/>
  <cols>
    <col min="1" max="1" width="39.141592920354" customWidth="1"/>
    <col min="2" max="2" width="21.7079646017699" customWidth="1"/>
    <col min="3" max="3" width="35.283185840708" customWidth="1"/>
    <col min="4" max="4" width="7.70796460176991" customWidth="1"/>
    <col min="5" max="5" width="10.283185840708" customWidth="1"/>
    <col min="6" max="11" width="14.7433628318584" customWidth="1"/>
    <col min="12" max="16" width="12.5752212389381" customWidth="1"/>
    <col min="17" max="17" width="10.4247787610619" customWidth="1"/>
  </cols>
  <sheetData>
    <row r="1" ht="13.5" customHeight="1" spans="1:17">
      <c r="O1" s="47"/>
      <c r="P1" s="47"/>
      <c r="Q1" s="95" t="s">
        <v>378</v>
      </c>
    </row>
    <row r="2" ht="27.75" customHeight="1" spans="1:17">
      <c r="A2" s="59" t="s">
        <v>379</v>
      </c>
      <c r="B2" s="30"/>
      <c r="C2" s="30"/>
      <c r="D2" s="30"/>
      <c r="E2" s="30"/>
      <c r="F2" s="30"/>
      <c r="G2" s="30"/>
      <c r="H2" s="30"/>
      <c r="I2" s="30"/>
      <c r="J2" s="30"/>
      <c r="K2" s="49"/>
      <c r="L2" s="30"/>
      <c r="M2" s="30"/>
      <c r="N2" s="30"/>
      <c r="O2" s="49"/>
      <c r="P2" s="49"/>
      <c r="Q2" s="30"/>
    </row>
    <row r="3" ht="18.75" customHeight="1" spans="1:17">
      <c r="A3" s="96" t="str">
        <f>"单位名称："&amp;"云南省林业调查规划院生态分院"</f>
        <v>单位名称：云南省林业调查规划院生态分院</v>
      </c>
      <c r="B3" s="6"/>
      <c r="C3" s="6"/>
      <c r="D3" s="6"/>
      <c r="E3" s="6"/>
      <c r="F3" s="6"/>
      <c r="G3" s="6"/>
      <c r="H3" s="6"/>
      <c r="I3" s="6"/>
      <c r="J3" s="6"/>
      <c r="O3" s="64"/>
      <c r="P3" s="64"/>
      <c r="Q3" s="97" t="s">
        <v>127</v>
      </c>
    </row>
    <row r="4" ht="15.75" customHeight="1" spans="1:17">
      <c r="A4" s="9" t="s">
        <v>380</v>
      </c>
      <c r="B4" s="75" t="s">
        <v>381</v>
      </c>
      <c r="C4" s="75" t="s">
        <v>382</v>
      </c>
      <c r="D4" s="75" t="s">
        <v>383</v>
      </c>
      <c r="E4" s="75" t="s">
        <v>384</v>
      </c>
      <c r="F4" s="75" t="s">
        <v>385</v>
      </c>
      <c r="G4" s="76" t="s">
        <v>143</v>
      </c>
      <c r="H4" s="76"/>
      <c r="I4" s="76"/>
      <c r="J4" s="76"/>
      <c r="K4" s="77"/>
      <c r="L4" s="76"/>
      <c r="M4" s="76"/>
      <c r="N4" s="76"/>
      <c r="O4" s="78"/>
      <c r="P4" s="77"/>
      <c r="Q4" s="79"/>
    </row>
    <row r="5" ht="17.25" customHeight="1" spans="1:17">
      <c r="A5" s="14"/>
      <c r="B5" s="80"/>
      <c r="C5" s="80"/>
      <c r="D5" s="80"/>
      <c r="E5" s="80"/>
      <c r="F5" s="80"/>
      <c r="G5" s="80" t="s">
        <v>30</v>
      </c>
      <c r="H5" s="80" t="s">
        <v>33</v>
      </c>
      <c r="I5" s="80" t="s">
        <v>386</v>
      </c>
      <c r="J5" s="80" t="s">
        <v>387</v>
      </c>
      <c r="K5" s="81" t="s">
        <v>388</v>
      </c>
      <c r="L5" s="82" t="s">
        <v>389</v>
      </c>
      <c r="M5" s="82"/>
      <c r="N5" s="82"/>
      <c r="O5" s="83"/>
      <c r="P5" s="84"/>
      <c r="Q5" s="85"/>
    </row>
    <row r="6" ht="54" customHeight="1" spans="1:17">
      <c r="A6" s="17"/>
      <c r="B6" s="85"/>
      <c r="C6" s="85"/>
      <c r="D6" s="85"/>
      <c r="E6" s="85"/>
      <c r="F6" s="85"/>
      <c r="G6" s="85"/>
      <c r="H6" s="85" t="s">
        <v>32</v>
      </c>
      <c r="I6" s="85"/>
      <c r="J6" s="85"/>
      <c r="K6" s="86"/>
      <c r="L6" s="85" t="s">
        <v>32</v>
      </c>
      <c r="M6" s="85" t="s">
        <v>43</v>
      </c>
      <c r="N6" s="85" t="s">
        <v>150</v>
      </c>
      <c r="O6" s="87" t="s">
        <v>39</v>
      </c>
      <c r="P6" s="86" t="s">
        <v>40</v>
      </c>
      <c r="Q6" s="85"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88" t="s">
        <v>45</v>
      </c>
      <c r="B8" s="89"/>
      <c r="C8" s="89"/>
      <c r="D8" s="89"/>
      <c r="E8" s="100"/>
      <c r="F8" s="22">
        <v>2027680</v>
      </c>
      <c r="G8" s="22">
        <v>2881480</v>
      </c>
      <c r="H8" s="22">
        <v>2077980</v>
      </c>
      <c r="I8" s="22"/>
      <c r="J8" s="22"/>
      <c r="K8" s="22"/>
      <c r="L8" s="22">
        <v>803500</v>
      </c>
      <c r="M8" s="22">
        <v>803500</v>
      </c>
      <c r="N8" s="22"/>
      <c r="O8" s="22"/>
      <c r="P8" s="22"/>
      <c r="Q8" s="22"/>
    </row>
    <row r="9" ht="21" customHeight="1" spans="1:17">
      <c r="A9" s="101" t="s">
        <v>246</v>
      </c>
      <c r="B9" s="89" t="s">
        <v>390</v>
      </c>
      <c r="C9" s="89" t="s">
        <v>391</v>
      </c>
      <c r="D9" s="102" t="s">
        <v>289</v>
      </c>
      <c r="E9" s="103">
        <v>160</v>
      </c>
      <c r="F9" s="22">
        <v>22080</v>
      </c>
      <c r="G9" s="22">
        <v>22080</v>
      </c>
      <c r="H9" s="22">
        <v>22080</v>
      </c>
      <c r="I9" s="22"/>
      <c r="J9" s="22"/>
      <c r="K9" s="22"/>
      <c r="L9" s="22"/>
      <c r="M9" s="22"/>
      <c r="N9" s="22"/>
      <c r="O9" s="22"/>
      <c r="P9" s="22"/>
      <c r="Q9" s="22"/>
    </row>
    <row r="10" ht="21" customHeight="1" spans="1:17">
      <c r="A10" s="101" t="s">
        <v>176</v>
      </c>
      <c r="B10" s="89" t="s">
        <v>392</v>
      </c>
      <c r="C10" s="89" t="s">
        <v>393</v>
      </c>
      <c r="D10" s="102" t="s">
        <v>289</v>
      </c>
      <c r="E10" s="103">
        <v>1</v>
      </c>
      <c r="F10" s="22"/>
      <c r="G10" s="22">
        <v>19500</v>
      </c>
      <c r="H10" s="22">
        <v>19500</v>
      </c>
      <c r="I10" s="22"/>
      <c r="J10" s="22"/>
      <c r="K10" s="22"/>
      <c r="L10" s="22"/>
      <c r="M10" s="22"/>
      <c r="N10" s="22"/>
      <c r="O10" s="22"/>
      <c r="P10" s="22"/>
      <c r="Q10" s="22"/>
    </row>
    <row r="11" ht="21" customHeight="1" spans="1:17">
      <c r="A11" s="101" t="s">
        <v>176</v>
      </c>
      <c r="B11" s="89" t="s">
        <v>394</v>
      </c>
      <c r="C11" s="89" t="s">
        <v>395</v>
      </c>
      <c r="D11" s="102" t="s">
        <v>289</v>
      </c>
      <c r="E11" s="103">
        <v>1</v>
      </c>
      <c r="F11" s="22"/>
      <c r="G11" s="22">
        <v>7000</v>
      </c>
      <c r="H11" s="22">
        <v>7000</v>
      </c>
      <c r="I11" s="22"/>
      <c r="J11" s="22"/>
      <c r="K11" s="22"/>
      <c r="L11" s="22"/>
      <c r="M11" s="22"/>
      <c r="N11" s="22"/>
      <c r="O11" s="22"/>
      <c r="P11" s="22"/>
      <c r="Q11" s="22"/>
    </row>
    <row r="12" ht="21" customHeight="1" spans="1:17">
      <c r="A12" s="101" t="s">
        <v>176</v>
      </c>
      <c r="B12" s="89" t="s">
        <v>396</v>
      </c>
      <c r="C12" s="89" t="s">
        <v>397</v>
      </c>
      <c r="D12" s="102" t="s">
        <v>289</v>
      </c>
      <c r="E12" s="103">
        <v>1</v>
      </c>
      <c r="F12" s="22"/>
      <c r="G12" s="22">
        <v>7500</v>
      </c>
      <c r="H12" s="22">
        <v>7500</v>
      </c>
      <c r="I12" s="22"/>
      <c r="J12" s="22"/>
      <c r="K12" s="22"/>
      <c r="L12" s="22"/>
      <c r="M12" s="22"/>
      <c r="N12" s="22"/>
      <c r="O12" s="22"/>
      <c r="P12" s="22"/>
      <c r="Q12" s="22"/>
    </row>
    <row r="13" ht="21" customHeight="1" spans="1:17">
      <c r="A13" s="101" t="s">
        <v>176</v>
      </c>
      <c r="B13" s="89" t="s">
        <v>396</v>
      </c>
      <c r="C13" s="89" t="s">
        <v>397</v>
      </c>
      <c r="D13" s="102" t="s">
        <v>289</v>
      </c>
      <c r="E13" s="103">
        <v>1</v>
      </c>
      <c r="F13" s="22"/>
      <c r="G13" s="22">
        <v>7000</v>
      </c>
      <c r="H13" s="22">
        <v>7000</v>
      </c>
      <c r="I13" s="22"/>
      <c r="J13" s="22"/>
      <c r="K13" s="22"/>
      <c r="L13" s="22"/>
      <c r="M13" s="22"/>
      <c r="N13" s="22"/>
      <c r="O13" s="22"/>
      <c r="P13" s="22"/>
      <c r="Q13" s="22"/>
    </row>
    <row r="14" ht="21" customHeight="1" spans="1:17">
      <c r="A14" s="101" t="s">
        <v>185</v>
      </c>
      <c r="B14" s="89" t="s">
        <v>390</v>
      </c>
      <c r="C14" s="89" t="s">
        <v>391</v>
      </c>
      <c r="D14" s="102" t="s">
        <v>289</v>
      </c>
      <c r="E14" s="103">
        <v>1</v>
      </c>
      <c r="F14" s="22">
        <v>15000</v>
      </c>
      <c r="G14" s="22">
        <v>15000</v>
      </c>
      <c r="H14" s="22">
        <v>15000</v>
      </c>
      <c r="I14" s="22"/>
      <c r="J14" s="22"/>
      <c r="K14" s="22"/>
      <c r="L14" s="22"/>
      <c r="M14" s="22"/>
      <c r="N14" s="22"/>
      <c r="O14" s="22"/>
      <c r="P14" s="22"/>
      <c r="Q14" s="22"/>
    </row>
    <row r="15" ht="21" customHeight="1" spans="1:17">
      <c r="A15" s="101" t="s">
        <v>244</v>
      </c>
      <c r="B15" s="89" t="s">
        <v>222</v>
      </c>
      <c r="C15" s="89" t="s">
        <v>398</v>
      </c>
      <c r="D15" s="102" t="s">
        <v>289</v>
      </c>
      <c r="E15" s="103">
        <v>1</v>
      </c>
      <c r="F15" s="22">
        <v>370000</v>
      </c>
      <c r="G15" s="22">
        <v>370000</v>
      </c>
      <c r="H15" s="22">
        <v>370000</v>
      </c>
      <c r="I15" s="22"/>
      <c r="J15" s="22"/>
      <c r="K15" s="22"/>
      <c r="L15" s="22"/>
      <c r="M15" s="22"/>
      <c r="N15" s="22"/>
      <c r="O15" s="22"/>
      <c r="P15" s="22"/>
      <c r="Q15" s="22"/>
    </row>
    <row r="16" ht="21" customHeight="1" spans="1:17">
      <c r="A16" s="101" t="s">
        <v>244</v>
      </c>
      <c r="B16" s="89" t="s">
        <v>390</v>
      </c>
      <c r="C16" s="89" t="s">
        <v>391</v>
      </c>
      <c r="D16" s="102" t="s">
        <v>289</v>
      </c>
      <c r="E16" s="103">
        <v>60</v>
      </c>
      <c r="F16" s="22">
        <v>6000</v>
      </c>
      <c r="G16" s="22">
        <v>6000</v>
      </c>
      <c r="H16" s="22">
        <v>6000</v>
      </c>
      <c r="I16" s="22"/>
      <c r="J16" s="22"/>
      <c r="K16" s="22"/>
      <c r="L16" s="22"/>
      <c r="M16" s="22"/>
      <c r="N16" s="22"/>
      <c r="O16" s="22"/>
      <c r="P16" s="22"/>
      <c r="Q16" s="22"/>
    </row>
    <row r="17" ht="21" customHeight="1" spans="1:17">
      <c r="A17" s="101" t="s">
        <v>244</v>
      </c>
      <c r="B17" s="89" t="s">
        <v>399</v>
      </c>
      <c r="C17" s="89" t="s">
        <v>400</v>
      </c>
      <c r="D17" s="102" t="s">
        <v>401</v>
      </c>
      <c r="E17" s="103">
        <v>10</v>
      </c>
      <c r="F17" s="22"/>
      <c r="G17" s="22">
        <v>300000</v>
      </c>
      <c r="H17" s="22">
        <v>300000</v>
      </c>
      <c r="I17" s="22"/>
      <c r="J17" s="22"/>
      <c r="K17" s="22"/>
      <c r="L17" s="22"/>
      <c r="M17" s="22"/>
      <c r="N17" s="22"/>
      <c r="O17" s="22"/>
      <c r="P17" s="22"/>
      <c r="Q17" s="22"/>
    </row>
    <row r="18" ht="21" customHeight="1" spans="1:17">
      <c r="A18" s="101" t="s">
        <v>223</v>
      </c>
      <c r="B18" s="89" t="s">
        <v>402</v>
      </c>
      <c r="C18" s="89" t="s">
        <v>403</v>
      </c>
      <c r="D18" s="102" t="s">
        <v>404</v>
      </c>
      <c r="E18" s="103">
        <v>1</v>
      </c>
      <c r="F18" s="22">
        <v>2600</v>
      </c>
      <c r="G18" s="22">
        <v>2600</v>
      </c>
      <c r="H18" s="22">
        <v>2600</v>
      </c>
      <c r="I18" s="22"/>
      <c r="J18" s="22"/>
      <c r="K18" s="22"/>
      <c r="L18" s="22"/>
      <c r="M18" s="22"/>
      <c r="N18" s="22"/>
      <c r="O18" s="22"/>
      <c r="P18" s="22"/>
      <c r="Q18" s="22"/>
    </row>
    <row r="19" ht="21" customHeight="1" spans="1:17">
      <c r="A19" s="101" t="s">
        <v>223</v>
      </c>
      <c r="B19" s="89" t="s">
        <v>405</v>
      </c>
      <c r="C19" s="89" t="s">
        <v>403</v>
      </c>
      <c r="D19" s="102" t="s">
        <v>401</v>
      </c>
      <c r="E19" s="103">
        <v>26</v>
      </c>
      <c r="F19" s="22">
        <v>3900</v>
      </c>
      <c r="G19" s="22">
        <v>3900</v>
      </c>
      <c r="H19" s="22">
        <v>3900</v>
      </c>
      <c r="I19" s="22"/>
      <c r="J19" s="22"/>
      <c r="K19" s="22"/>
      <c r="L19" s="22"/>
      <c r="M19" s="22"/>
      <c r="N19" s="22"/>
      <c r="O19" s="22"/>
      <c r="P19" s="22"/>
      <c r="Q19" s="22"/>
    </row>
    <row r="20" ht="21" customHeight="1" spans="1:17">
      <c r="A20" s="101" t="s">
        <v>223</v>
      </c>
      <c r="B20" s="89" t="s">
        <v>406</v>
      </c>
      <c r="C20" s="89" t="s">
        <v>403</v>
      </c>
      <c r="D20" s="102" t="s">
        <v>404</v>
      </c>
      <c r="E20" s="103">
        <v>1</v>
      </c>
      <c r="F20" s="22"/>
      <c r="G20" s="22">
        <v>12800</v>
      </c>
      <c r="H20" s="22">
        <v>12800</v>
      </c>
      <c r="I20" s="22"/>
      <c r="J20" s="22"/>
      <c r="K20" s="22"/>
      <c r="L20" s="22"/>
      <c r="M20" s="22"/>
      <c r="N20" s="22"/>
      <c r="O20" s="22"/>
      <c r="P20" s="22"/>
      <c r="Q20" s="22"/>
    </row>
    <row r="21" ht="21" customHeight="1" spans="1:17">
      <c r="A21" s="101" t="s">
        <v>223</v>
      </c>
      <c r="B21" s="89" t="s">
        <v>407</v>
      </c>
      <c r="C21" s="89" t="s">
        <v>408</v>
      </c>
      <c r="D21" s="102" t="s">
        <v>401</v>
      </c>
      <c r="E21" s="103">
        <v>1</v>
      </c>
      <c r="F21" s="22">
        <v>4600</v>
      </c>
      <c r="G21" s="22">
        <v>4600</v>
      </c>
      <c r="H21" s="22">
        <v>4600</v>
      </c>
      <c r="I21" s="22"/>
      <c r="J21" s="22"/>
      <c r="K21" s="22"/>
      <c r="L21" s="22"/>
      <c r="M21" s="22"/>
      <c r="N21" s="22"/>
      <c r="O21" s="22"/>
      <c r="P21" s="22"/>
      <c r="Q21" s="22"/>
    </row>
    <row r="22" ht="21" customHeight="1" spans="1:17">
      <c r="A22" s="101" t="s">
        <v>223</v>
      </c>
      <c r="B22" s="89" t="s">
        <v>409</v>
      </c>
      <c r="C22" s="89" t="s">
        <v>400</v>
      </c>
      <c r="D22" s="102" t="s">
        <v>401</v>
      </c>
      <c r="E22" s="103">
        <v>20</v>
      </c>
      <c r="F22" s="22"/>
      <c r="G22" s="22">
        <v>500000</v>
      </c>
      <c r="H22" s="22">
        <v>500000</v>
      </c>
      <c r="I22" s="22"/>
      <c r="J22" s="22"/>
      <c r="K22" s="22"/>
      <c r="L22" s="22"/>
      <c r="M22" s="22"/>
      <c r="N22" s="22"/>
      <c r="O22" s="22"/>
      <c r="P22" s="22"/>
      <c r="Q22" s="22"/>
    </row>
    <row r="23" ht="21" customHeight="1" spans="1:17">
      <c r="A23" s="101" t="s">
        <v>223</v>
      </c>
      <c r="B23" s="89" t="s">
        <v>410</v>
      </c>
      <c r="C23" s="89" t="s">
        <v>411</v>
      </c>
      <c r="D23" s="102" t="s">
        <v>289</v>
      </c>
      <c r="E23" s="103">
        <v>1</v>
      </c>
      <c r="F23" s="22">
        <v>249763</v>
      </c>
      <c r="G23" s="22">
        <v>249763</v>
      </c>
      <c r="H23" s="22">
        <v>249763</v>
      </c>
      <c r="I23" s="22"/>
      <c r="J23" s="22"/>
      <c r="K23" s="22"/>
      <c r="L23" s="22"/>
      <c r="M23" s="22"/>
      <c r="N23" s="22"/>
      <c r="O23" s="22"/>
      <c r="P23" s="22"/>
      <c r="Q23" s="22"/>
    </row>
    <row r="24" ht="21" customHeight="1" spans="1:17">
      <c r="A24" s="101" t="s">
        <v>223</v>
      </c>
      <c r="B24" s="89" t="s">
        <v>410</v>
      </c>
      <c r="C24" s="89" t="s">
        <v>411</v>
      </c>
      <c r="D24" s="102" t="s">
        <v>289</v>
      </c>
      <c r="E24" s="103">
        <v>1</v>
      </c>
      <c r="F24" s="22">
        <v>550237</v>
      </c>
      <c r="G24" s="22">
        <v>550237</v>
      </c>
      <c r="H24" s="22">
        <v>550237</v>
      </c>
      <c r="I24" s="22"/>
      <c r="J24" s="22"/>
      <c r="K24" s="22"/>
      <c r="L24" s="22"/>
      <c r="M24" s="22"/>
      <c r="N24" s="22"/>
      <c r="O24" s="22"/>
      <c r="P24" s="22"/>
      <c r="Q24" s="22"/>
    </row>
    <row r="25" ht="21" customHeight="1" spans="1:17">
      <c r="A25" s="101" t="s">
        <v>236</v>
      </c>
      <c r="B25" s="89" t="s">
        <v>412</v>
      </c>
      <c r="C25" s="89" t="s">
        <v>398</v>
      </c>
      <c r="D25" s="102" t="s">
        <v>289</v>
      </c>
      <c r="E25" s="103">
        <v>1</v>
      </c>
      <c r="F25" s="22">
        <v>700000</v>
      </c>
      <c r="G25" s="22">
        <v>700000</v>
      </c>
      <c r="H25" s="22"/>
      <c r="I25" s="22"/>
      <c r="J25" s="22"/>
      <c r="K25" s="22"/>
      <c r="L25" s="22">
        <v>700000</v>
      </c>
      <c r="M25" s="22">
        <v>700000</v>
      </c>
      <c r="N25" s="22"/>
      <c r="O25" s="22"/>
      <c r="P25" s="22"/>
      <c r="Q25" s="22"/>
    </row>
    <row r="26" ht="21" customHeight="1" spans="1:17">
      <c r="A26" s="101" t="s">
        <v>236</v>
      </c>
      <c r="B26" s="89" t="s">
        <v>390</v>
      </c>
      <c r="C26" s="89" t="s">
        <v>391</v>
      </c>
      <c r="D26" s="102" t="s">
        <v>289</v>
      </c>
      <c r="E26" s="103">
        <v>750</v>
      </c>
      <c r="F26" s="22">
        <v>103500</v>
      </c>
      <c r="G26" s="22">
        <v>103500</v>
      </c>
      <c r="H26" s="22"/>
      <c r="I26" s="22"/>
      <c r="J26" s="22"/>
      <c r="K26" s="22"/>
      <c r="L26" s="22">
        <v>103500</v>
      </c>
      <c r="M26" s="22">
        <v>103500</v>
      </c>
      <c r="N26" s="22"/>
      <c r="O26" s="22"/>
      <c r="P26" s="22"/>
      <c r="Q26" s="22"/>
    </row>
    <row r="27" ht="21" customHeight="1" spans="1:17">
      <c r="A27" s="92" t="s">
        <v>102</v>
      </c>
      <c r="B27" s="93"/>
      <c r="C27" s="93"/>
      <c r="D27" s="93"/>
      <c r="E27" s="100"/>
      <c r="F27" s="22">
        <v>2027680</v>
      </c>
      <c r="G27" s="22">
        <v>2881480</v>
      </c>
      <c r="H27" s="22">
        <v>2077980</v>
      </c>
      <c r="I27" s="22"/>
      <c r="J27" s="22"/>
      <c r="K27" s="22"/>
      <c r="L27" s="22">
        <v>803500</v>
      </c>
      <c r="M27" s="22">
        <v>803500</v>
      </c>
      <c r="N27" s="22"/>
      <c r="O27" s="22"/>
      <c r="P27" s="22"/>
      <c r="Q27" s="22"/>
    </row>
  </sheetData>
  <mergeCells count="16">
    <mergeCell ref="A2:Q2"/>
    <mergeCell ref="A3:F3"/>
    <mergeCell ref="G4:Q4"/>
    <mergeCell ref="L5:Q5"/>
    <mergeCell ref="A27:E2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C11"/>
    </sheetView>
  </sheetViews>
  <sheetFormatPr defaultColWidth="9.14159292035398" defaultRowHeight="14.25" customHeight="1"/>
  <cols>
    <col min="1" max="1" width="31.4247787610619" customWidth="1"/>
    <col min="2" max="2" width="21.7079646017699" customWidth="1"/>
    <col min="3" max="3" width="26.7079646017699" customWidth="1"/>
    <col min="4" max="14" width="16.6017699115044" customWidth="1"/>
  </cols>
  <sheetData>
    <row r="1" ht="13.5" customHeight="1" spans="1:14">
      <c r="A1" s="63"/>
      <c r="B1" s="63"/>
      <c r="C1" s="63"/>
      <c r="D1" s="63"/>
      <c r="E1" s="63"/>
      <c r="F1" s="63"/>
      <c r="G1" s="63"/>
      <c r="H1" s="68"/>
      <c r="I1" s="63"/>
      <c r="J1" s="63"/>
      <c r="K1" s="63"/>
      <c r="L1" s="47"/>
      <c r="M1" s="69"/>
      <c r="N1" s="70" t="s">
        <v>413</v>
      </c>
    </row>
    <row r="2" ht="27.75" customHeight="1" spans="1:14">
      <c r="A2" s="59" t="s">
        <v>414</v>
      </c>
      <c r="B2" s="71"/>
      <c r="C2" s="71"/>
      <c r="D2" s="71"/>
      <c r="E2" s="71"/>
      <c r="F2" s="71"/>
      <c r="G2" s="71"/>
      <c r="H2" s="72"/>
      <c r="I2" s="71"/>
      <c r="J2" s="71"/>
      <c r="K2" s="71"/>
      <c r="L2" s="49"/>
      <c r="M2" s="72"/>
      <c r="N2" s="71"/>
    </row>
    <row r="3" ht="18.75" customHeight="1" spans="1:14">
      <c r="A3" s="60" t="str">
        <f>"单位名称："&amp;"云南省林业调查规划院生态分院"</f>
        <v>单位名称：云南省林业调查规划院生态分院</v>
      </c>
      <c r="B3" s="61"/>
      <c r="C3" s="61"/>
      <c r="D3" s="61"/>
      <c r="E3" s="61"/>
      <c r="F3" s="61"/>
      <c r="G3" s="61"/>
      <c r="H3" s="68"/>
      <c r="I3" s="63"/>
      <c r="J3" s="63"/>
      <c r="K3" s="63"/>
      <c r="L3" s="64"/>
      <c r="M3" s="73"/>
      <c r="N3" s="74" t="s">
        <v>127</v>
      </c>
    </row>
    <row r="4" ht="15.75" customHeight="1" spans="1:14">
      <c r="A4" s="9" t="s">
        <v>380</v>
      </c>
      <c r="B4" s="75" t="s">
        <v>415</v>
      </c>
      <c r="C4" s="75" t="s">
        <v>416</v>
      </c>
      <c r="D4" s="76" t="s">
        <v>143</v>
      </c>
      <c r="E4" s="76"/>
      <c r="F4" s="76"/>
      <c r="G4" s="76"/>
      <c r="H4" s="77"/>
      <c r="I4" s="76"/>
      <c r="J4" s="76"/>
      <c r="K4" s="76"/>
      <c r="L4" s="78"/>
      <c r="M4" s="77"/>
      <c r="N4" s="79"/>
    </row>
    <row r="5" ht="17.25" customHeight="1" spans="1:14">
      <c r="A5" s="14"/>
      <c r="B5" s="80"/>
      <c r="C5" s="80"/>
      <c r="D5" s="80" t="s">
        <v>30</v>
      </c>
      <c r="E5" s="80" t="s">
        <v>33</v>
      </c>
      <c r="F5" s="80" t="s">
        <v>386</v>
      </c>
      <c r="G5" s="80" t="s">
        <v>387</v>
      </c>
      <c r="H5" s="81" t="s">
        <v>388</v>
      </c>
      <c r="I5" s="82" t="s">
        <v>389</v>
      </c>
      <c r="J5" s="82"/>
      <c r="K5" s="82"/>
      <c r="L5" s="83"/>
      <c r="M5" s="84"/>
      <c r="N5" s="85"/>
    </row>
    <row r="6" ht="54" customHeight="1" spans="1:14">
      <c r="A6" s="17"/>
      <c r="B6" s="85"/>
      <c r="C6" s="85"/>
      <c r="D6" s="85"/>
      <c r="E6" s="85"/>
      <c r="F6" s="85"/>
      <c r="G6" s="85"/>
      <c r="H6" s="86"/>
      <c r="I6" s="85" t="s">
        <v>32</v>
      </c>
      <c r="J6" s="85" t="s">
        <v>43</v>
      </c>
      <c r="K6" s="85" t="s">
        <v>150</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c r="B8" s="89"/>
      <c r="C8" s="89"/>
      <c r="D8" s="90"/>
      <c r="E8" s="90"/>
      <c r="F8" s="90"/>
      <c r="G8" s="90"/>
      <c r="H8" s="90"/>
      <c r="I8" s="90"/>
      <c r="J8" s="90"/>
      <c r="K8" s="90"/>
      <c r="L8" s="91"/>
      <c r="M8" s="90"/>
      <c r="N8" s="90"/>
    </row>
    <row r="9" ht="21" customHeight="1" spans="1:14">
      <c r="A9" s="88"/>
      <c r="B9" s="89"/>
      <c r="C9" s="89"/>
      <c r="D9" s="90"/>
      <c r="E9" s="90"/>
      <c r="F9" s="90"/>
      <c r="G9" s="90"/>
      <c r="H9" s="90"/>
      <c r="I9" s="90"/>
      <c r="J9" s="90"/>
      <c r="K9" s="90"/>
      <c r="L9" s="91"/>
      <c r="M9" s="90"/>
      <c r="N9" s="90"/>
    </row>
    <row r="10" ht="21" customHeight="1" spans="1:14">
      <c r="A10" s="92" t="s">
        <v>102</v>
      </c>
      <c r="B10" s="93"/>
      <c r="C10" s="94"/>
      <c r="D10" s="90"/>
      <c r="E10" s="90"/>
      <c r="F10" s="90"/>
      <c r="G10" s="90"/>
      <c r="H10" s="90"/>
      <c r="I10" s="90"/>
      <c r="J10" s="90"/>
      <c r="K10" s="90"/>
      <c r="L10" s="91"/>
      <c r="M10" s="90"/>
      <c r="N10" s="90"/>
    </row>
    <row r="11" customHeight="1" spans="1:14">
      <c r="A11" s="27" t="s">
        <v>377</v>
      </c>
      <c r="B11" s="28"/>
      <c r="C11" s="29"/>
    </row>
  </sheetData>
  <mergeCells count="14">
    <mergeCell ref="A2:N2"/>
    <mergeCell ref="A3:C3"/>
    <mergeCell ref="D4:N4"/>
    <mergeCell ref="I5:N5"/>
    <mergeCell ref="A10:C10"/>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C9"/>
    </sheetView>
  </sheetViews>
  <sheetFormatPr defaultColWidth="9.14159292035398" defaultRowHeight="14.25" customHeight="1"/>
  <cols>
    <col min="1" max="1" width="31.8672566371681" customWidth="1"/>
    <col min="2" max="15" width="17.1769911504425" customWidth="1"/>
    <col min="16" max="22" width="17.0353982300885" customWidth="1"/>
    <col min="23" max="23" width="17" customWidth="1"/>
    <col min="24" max="24" width="17.0353982300885" customWidth="1"/>
  </cols>
  <sheetData>
    <row r="1" ht="13.5" customHeight="1" spans="1:24">
      <c r="D1" s="58"/>
      <c r="W1" s="47"/>
      <c r="X1" s="47" t="s">
        <v>417</v>
      </c>
    </row>
    <row r="2" ht="27.75" customHeight="1" spans="1:24">
      <c r="A2" s="59" t="s">
        <v>418</v>
      </c>
      <c r="B2" s="30"/>
      <c r="C2" s="30"/>
      <c r="D2" s="30"/>
      <c r="E2" s="30"/>
      <c r="F2" s="30"/>
      <c r="G2" s="30"/>
      <c r="H2" s="30"/>
      <c r="I2" s="30"/>
      <c r="J2" s="30"/>
      <c r="K2" s="30"/>
      <c r="L2" s="30"/>
      <c r="M2" s="30"/>
      <c r="N2" s="30"/>
      <c r="O2" s="30"/>
      <c r="P2" s="30"/>
      <c r="Q2" s="30"/>
      <c r="R2" s="30"/>
      <c r="S2" s="30"/>
      <c r="T2" s="30"/>
      <c r="U2" s="30"/>
      <c r="V2" s="30"/>
      <c r="W2" s="30"/>
      <c r="X2" s="30"/>
    </row>
    <row r="3" ht="18" customHeight="1" spans="1:24">
      <c r="A3" s="60" t="str">
        <f>"单位名称："&amp;"云南省林业调查规划院生态分院"</f>
        <v>单位名称：云南省林业调查规划院生态分院</v>
      </c>
      <c r="B3" s="61"/>
      <c r="C3" s="61"/>
      <c r="D3" s="62"/>
      <c r="E3" s="63"/>
      <c r="F3" s="63"/>
      <c r="G3" s="63"/>
      <c r="H3" s="63"/>
      <c r="I3" s="63"/>
      <c r="W3" s="64"/>
      <c r="X3" s="64" t="s">
        <v>127</v>
      </c>
    </row>
    <row r="4" ht="19.5" customHeight="1" spans="1:24">
      <c r="A4" s="15" t="s">
        <v>419</v>
      </c>
      <c r="B4" s="10" t="s">
        <v>143</v>
      </c>
      <c r="C4" s="11"/>
      <c r="D4" s="11"/>
      <c r="E4" s="65" t="s">
        <v>420</v>
      </c>
      <c r="F4" s="65"/>
      <c r="G4" s="65"/>
      <c r="H4" s="65"/>
      <c r="I4" s="65"/>
      <c r="J4" s="65"/>
      <c r="K4" s="65"/>
      <c r="L4" s="65"/>
      <c r="M4" s="65"/>
      <c r="N4" s="65"/>
      <c r="O4" s="65"/>
      <c r="P4" s="65"/>
      <c r="Q4" s="65"/>
      <c r="R4" s="65"/>
      <c r="S4" s="65"/>
      <c r="T4" s="65"/>
      <c r="U4" s="65"/>
      <c r="V4" s="65"/>
      <c r="W4" s="65"/>
      <c r="X4" s="65"/>
    </row>
    <row r="5" ht="40.5" customHeight="1" spans="1:24">
      <c r="A5" s="18"/>
      <c r="B5" s="31" t="s">
        <v>30</v>
      </c>
      <c r="C5" s="9" t="s">
        <v>33</v>
      </c>
      <c r="D5" s="66" t="s">
        <v>421</v>
      </c>
      <c r="E5" s="65" t="s">
        <v>422</v>
      </c>
      <c r="F5" s="65" t="s">
        <v>423</v>
      </c>
      <c r="G5" s="65" t="s">
        <v>424</v>
      </c>
      <c r="H5" s="65" t="s">
        <v>425</v>
      </c>
      <c r="I5" s="65" t="s">
        <v>426</v>
      </c>
      <c r="J5" s="65" t="s">
        <v>427</v>
      </c>
      <c r="K5" s="65" t="s">
        <v>428</v>
      </c>
      <c r="L5" s="65" t="s">
        <v>429</v>
      </c>
      <c r="M5" s="65" t="s">
        <v>430</v>
      </c>
      <c r="N5" s="65" t="s">
        <v>431</v>
      </c>
      <c r="O5" s="65" t="s">
        <v>432</v>
      </c>
      <c r="P5" s="65" t="s">
        <v>433</v>
      </c>
      <c r="Q5" s="65" t="s">
        <v>434</v>
      </c>
      <c r="R5" s="65" t="s">
        <v>435</v>
      </c>
      <c r="S5" s="65" t="s">
        <v>436</v>
      </c>
      <c r="T5" s="65" t="s">
        <v>437</v>
      </c>
      <c r="U5" s="65" t="s">
        <v>438</v>
      </c>
      <c r="V5" s="65" t="s">
        <v>439</v>
      </c>
      <c r="W5" s="65" t="s">
        <v>440</v>
      </c>
      <c r="X5" s="65" t="s">
        <v>441</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 customHeight="1" spans="1:24">
      <c r="A7" s="33"/>
      <c r="B7" s="22"/>
      <c r="C7" s="22"/>
      <c r="D7" s="22"/>
      <c r="E7" s="22"/>
      <c r="F7" s="22"/>
      <c r="G7" s="22"/>
      <c r="H7" s="22"/>
      <c r="I7" s="22"/>
      <c r="J7" s="22"/>
      <c r="K7" s="22"/>
      <c r="L7" s="22"/>
      <c r="M7" s="22"/>
      <c r="N7" s="22"/>
      <c r="O7" s="22"/>
      <c r="P7" s="22"/>
      <c r="Q7" s="22"/>
      <c r="R7" s="22"/>
      <c r="S7" s="22"/>
      <c r="T7" s="22"/>
      <c r="U7" s="22"/>
      <c r="V7" s="22"/>
      <c r="W7" s="67"/>
      <c r="X7" s="22"/>
    </row>
    <row r="8" ht="29.9" customHeight="1" spans="1:24">
      <c r="A8" s="33"/>
      <c r="B8" s="22"/>
      <c r="C8" s="22"/>
      <c r="D8" s="22"/>
      <c r="E8" s="22"/>
      <c r="F8" s="22"/>
      <c r="G8" s="22"/>
      <c r="H8" s="22"/>
      <c r="I8" s="22"/>
      <c r="J8" s="22"/>
      <c r="K8" s="22"/>
      <c r="L8" s="22"/>
      <c r="M8" s="22"/>
      <c r="N8" s="22"/>
      <c r="O8" s="22"/>
      <c r="P8" s="22"/>
      <c r="Q8" s="22"/>
      <c r="R8" s="22"/>
      <c r="S8" s="22"/>
      <c r="T8" s="22"/>
      <c r="U8" s="22"/>
      <c r="V8" s="22"/>
      <c r="W8" s="67"/>
      <c r="X8" s="22"/>
    </row>
    <row r="9" customHeight="1" spans="1:24">
      <c r="A9" s="27" t="s">
        <v>377</v>
      </c>
      <c r="B9" s="28"/>
      <c r="C9" s="29"/>
    </row>
  </sheetData>
  <mergeCells count="6">
    <mergeCell ref="A2:X2"/>
    <mergeCell ref="A3:I3"/>
    <mergeCell ref="B4:D4"/>
    <mergeCell ref="E4:X4"/>
    <mergeCell ref="A9:C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C8"/>
    </sheetView>
  </sheetViews>
  <sheetFormatPr defaultColWidth="9.14159292035398" defaultRowHeight="12" customHeight="1" outlineLevelRow="7"/>
  <cols>
    <col min="1" max="1" width="28.9557522123894" customWidth="1"/>
    <col min="2" max="2" width="29" customWidth="1"/>
    <col min="3" max="3" width="16.3185840707965" customWidth="1"/>
    <col min="4" max="4" width="15.6017699115044" customWidth="1"/>
    <col min="5" max="5" width="23.5752212389381" customWidth="1"/>
    <col min="6" max="6" width="11.283185840708" customWidth="1"/>
    <col min="7" max="7" width="14.8849557522124" customWidth="1"/>
    <col min="8" max="8" width="10.8849557522124" customWidth="1"/>
    <col min="9" max="9" width="13.4247787610619" customWidth="1"/>
    <col min="10" max="10" width="38.6725663716814" customWidth="1"/>
  </cols>
  <sheetData>
    <row r="1" customHeight="1" spans="1:10">
      <c r="J1" s="47" t="s">
        <v>442</v>
      </c>
    </row>
    <row r="2" ht="28.5" customHeight="1" spans="1:10">
      <c r="A2" s="48" t="s">
        <v>443</v>
      </c>
      <c r="B2" s="30"/>
      <c r="C2" s="30"/>
      <c r="D2" s="30"/>
      <c r="E2" s="30"/>
      <c r="F2" s="49"/>
      <c r="G2" s="30"/>
      <c r="H2" s="49"/>
      <c r="I2" s="49"/>
      <c r="J2" s="30"/>
    </row>
    <row r="3" ht="17.25" customHeight="1" spans="1:10">
      <c r="A3" s="4" t="str">
        <f>"单位名称："&amp;"云南省林业调查规划院生态分院"</f>
        <v>单位名称：云南省林业调查规划院生态分院</v>
      </c>
    </row>
    <row r="4" ht="44.25" customHeight="1" spans="1:10">
      <c r="A4" s="50" t="s">
        <v>252</v>
      </c>
      <c r="B4" s="50" t="s">
        <v>253</v>
      </c>
      <c r="C4" s="50" t="s">
        <v>254</v>
      </c>
      <c r="D4" s="50" t="s">
        <v>255</v>
      </c>
      <c r="E4" s="50" t="s">
        <v>256</v>
      </c>
      <c r="F4" s="51" t="s">
        <v>257</v>
      </c>
      <c r="G4" s="50" t="s">
        <v>258</v>
      </c>
      <c r="H4" s="51" t="s">
        <v>259</v>
      </c>
      <c r="I4" s="51" t="s">
        <v>260</v>
      </c>
      <c r="J4" s="50" t="s">
        <v>261</v>
      </c>
    </row>
    <row r="5" ht="14.25" customHeight="1" spans="1:10">
      <c r="A5" s="50">
        <v>1</v>
      </c>
      <c r="B5" s="50">
        <v>2</v>
      </c>
      <c r="C5" s="50">
        <v>3</v>
      </c>
      <c r="D5" s="50">
        <v>4</v>
      </c>
      <c r="E5" s="50">
        <v>5</v>
      </c>
      <c r="F5" s="51">
        <v>6</v>
      </c>
      <c r="G5" s="50">
        <v>7</v>
      </c>
      <c r="H5" s="51">
        <v>8</v>
      </c>
      <c r="I5" s="51">
        <v>9</v>
      </c>
      <c r="J5" s="50">
        <v>10</v>
      </c>
    </row>
    <row r="6" ht="21.8" customHeight="1" spans="1:10">
      <c r="A6" s="52"/>
      <c r="B6" s="53"/>
      <c r="C6" s="53"/>
      <c r="D6" s="53"/>
      <c r="E6" s="54"/>
      <c r="F6" s="55"/>
      <c r="G6" s="54"/>
      <c r="H6" s="55"/>
      <c r="I6" s="55"/>
      <c r="J6" s="54"/>
    </row>
    <row r="7" ht="60.8" customHeight="1" spans="1:10">
      <c r="A7" s="52"/>
      <c r="B7" s="56"/>
      <c r="C7" s="56"/>
      <c r="D7" s="56"/>
      <c r="E7" s="52"/>
      <c r="F7" s="56"/>
      <c r="G7" s="52"/>
      <c r="H7" s="56"/>
      <c r="I7" s="56"/>
      <c r="J7" s="57"/>
    </row>
    <row r="8" customHeight="1" spans="1:10">
      <c r="A8" s="27" t="s">
        <v>377</v>
      </c>
      <c r="B8" s="28"/>
      <c r="C8" s="29"/>
    </row>
  </sheetData>
  <mergeCells count="3">
    <mergeCell ref="A2:J2"/>
    <mergeCell ref="A3:H3"/>
    <mergeCell ref="A8:C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7"/>
  <sheetViews>
    <sheetView showZeros="0" workbookViewId="0">
      <selection activeCell="A1" sqref="A1"/>
    </sheetView>
  </sheetViews>
  <sheetFormatPr defaultColWidth="8.84955752212389" defaultRowHeight="15" customHeight="1" outlineLevelCol="7"/>
  <cols>
    <col min="1" max="1" width="36.0353982300885" customWidth="1"/>
    <col min="2" max="2" width="19.7433628318584" customWidth="1"/>
    <col min="3" max="3" width="33.3185840707965" customWidth="1"/>
    <col min="4" max="4" width="34.7433628318584" customWidth="1"/>
    <col min="5" max="5" width="14.4513274336283" customWidth="1"/>
    <col min="6" max="6" width="17.1769911504425" customWidth="1"/>
    <col min="7" max="7" width="17.3185840707965" customWidth="1"/>
    <col min="8" max="8" width="28.3185840707965" customWidth="1"/>
  </cols>
  <sheetData>
    <row r="1" ht="18.75" customHeight="1" spans="1:8">
      <c r="A1" s="37"/>
      <c r="B1" s="37"/>
      <c r="C1" s="37"/>
      <c r="D1" s="37"/>
      <c r="E1" s="37"/>
      <c r="F1" s="37"/>
      <c r="G1" s="37"/>
      <c r="H1" s="38" t="s">
        <v>444</v>
      </c>
    </row>
    <row r="2" ht="30.65" customHeight="1" spans="1:8">
      <c r="A2" s="39" t="s">
        <v>445</v>
      </c>
      <c r="B2" s="39"/>
      <c r="C2" s="39"/>
      <c r="D2" s="39"/>
      <c r="E2" s="39"/>
      <c r="F2" s="39"/>
      <c r="G2" s="39"/>
      <c r="H2" s="39"/>
    </row>
    <row r="3" ht="18.75" customHeight="1" spans="1:8">
      <c r="A3" s="37" t="str">
        <f>"单位名称："&amp;"云南省林业调查规划院生态分院"</f>
        <v>单位名称：云南省林业调查规划院生态分院</v>
      </c>
      <c r="B3" s="37"/>
      <c r="C3" s="37"/>
      <c r="D3" s="37"/>
      <c r="E3" s="37"/>
      <c r="F3" s="37"/>
      <c r="G3" s="37"/>
      <c r="H3" s="37"/>
    </row>
    <row r="4" ht="18.75" customHeight="1" spans="1:8">
      <c r="A4" s="40" t="s">
        <v>136</v>
      </c>
      <c r="B4" s="40" t="s">
        <v>446</v>
      </c>
      <c r="C4" s="40" t="s">
        <v>447</v>
      </c>
      <c r="D4" s="40" t="s">
        <v>448</v>
      </c>
      <c r="E4" s="40" t="s">
        <v>449</v>
      </c>
      <c r="F4" s="40" t="s">
        <v>450</v>
      </c>
      <c r="G4" s="40"/>
      <c r="H4" s="40"/>
    </row>
    <row r="5" ht="18.75" customHeight="1" spans="1:8">
      <c r="A5" s="40"/>
      <c r="B5" s="40"/>
      <c r="C5" s="40"/>
      <c r="D5" s="40"/>
      <c r="E5" s="40"/>
      <c r="F5" s="40" t="s">
        <v>384</v>
      </c>
      <c r="G5" s="40" t="s">
        <v>451</v>
      </c>
      <c r="H5" s="40" t="s">
        <v>452</v>
      </c>
    </row>
    <row r="6" ht="18.75" customHeight="1" spans="1:8">
      <c r="A6" s="41" t="s">
        <v>119</v>
      </c>
      <c r="B6" s="41" t="s">
        <v>120</v>
      </c>
      <c r="C6" s="41" t="s">
        <v>121</v>
      </c>
      <c r="D6" s="41" t="s">
        <v>122</v>
      </c>
      <c r="E6" s="41" t="s">
        <v>123</v>
      </c>
      <c r="F6" s="41" t="s">
        <v>124</v>
      </c>
      <c r="G6" s="41" t="s">
        <v>453</v>
      </c>
      <c r="H6" s="41" t="s">
        <v>454</v>
      </c>
    </row>
    <row r="7" ht="29.9" customHeight="1" spans="1:8">
      <c r="A7" s="42" t="s">
        <v>45</v>
      </c>
      <c r="B7" s="42" t="s">
        <v>455</v>
      </c>
      <c r="C7" s="42" t="s">
        <v>456</v>
      </c>
      <c r="D7" s="42" t="s">
        <v>409</v>
      </c>
      <c r="E7" s="40" t="s">
        <v>401</v>
      </c>
      <c r="F7" s="43">
        <v>20</v>
      </c>
      <c r="G7" s="44">
        <v>30000</v>
      </c>
      <c r="H7" s="44">
        <v>600000</v>
      </c>
    </row>
    <row r="8" ht="29.9" customHeight="1" spans="1:8">
      <c r="A8" s="42" t="s">
        <v>45</v>
      </c>
      <c r="B8" s="42" t="s">
        <v>455</v>
      </c>
      <c r="C8" s="42" t="s">
        <v>400</v>
      </c>
      <c r="D8" s="42" t="s">
        <v>399</v>
      </c>
      <c r="E8" s="40" t="s">
        <v>401</v>
      </c>
      <c r="F8" s="43">
        <v>10</v>
      </c>
      <c r="G8" s="44">
        <v>30000</v>
      </c>
      <c r="H8" s="44">
        <v>300000</v>
      </c>
    </row>
    <row r="9" ht="29.9" customHeight="1" spans="1:8">
      <c r="A9" s="42" t="s">
        <v>45</v>
      </c>
      <c r="B9" s="42" t="s">
        <v>455</v>
      </c>
      <c r="C9" s="42" t="s">
        <v>457</v>
      </c>
      <c r="D9" s="42" t="s">
        <v>458</v>
      </c>
      <c r="E9" s="40" t="s">
        <v>268</v>
      </c>
      <c r="F9" s="43">
        <v>1</v>
      </c>
      <c r="G9" s="44">
        <v>15000</v>
      </c>
      <c r="H9" s="44">
        <v>15000</v>
      </c>
    </row>
    <row r="10" ht="29.9" customHeight="1" spans="1:8">
      <c r="A10" s="42" t="s">
        <v>45</v>
      </c>
      <c r="B10" s="42" t="s">
        <v>455</v>
      </c>
      <c r="C10" s="42" t="s">
        <v>459</v>
      </c>
      <c r="D10" s="42" t="s">
        <v>460</v>
      </c>
      <c r="E10" s="40" t="s">
        <v>401</v>
      </c>
      <c r="F10" s="43">
        <v>1</v>
      </c>
      <c r="G10" s="44">
        <v>40000</v>
      </c>
      <c r="H10" s="44">
        <v>40000</v>
      </c>
    </row>
    <row r="11" ht="29.9" customHeight="1" spans="1:8">
      <c r="A11" s="42" t="s">
        <v>45</v>
      </c>
      <c r="B11" s="42" t="s">
        <v>455</v>
      </c>
      <c r="C11" s="42" t="s">
        <v>461</v>
      </c>
      <c r="D11" s="42" t="s">
        <v>462</v>
      </c>
      <c r="E11" s="40" t="s">
        <v>401</v>
      </c>
      <c r="F11" s="43">
        <v>1</v>
      </c>
      <c r="G11" s="44">
        <v>2400</v>
      </c>
      <c r="H11" s="44">
        <v>2400</v>
      </c>
    </row>
    <row r="12" ht="29.9" customHeight="1" spans="1:8">
      <c r="A12" s="42" t="s">
        <v>45</v>
      </c>
      <c r="B12" s="42" t="s">
        <v>463</v>
      </c>
      <c r="C12" s="42" t="s">
        <v>408</v>
      </c>
      <c r="D12" s="42" t="s">
        <v>407</v>
      </c>
      <c r="E12" s="40" t="s">
        <v>268</v>
      </c>
      <c r="F12" s="43">
        <v>1</v>
      </c>
      <c r="G12" s="44">
        <v>4600</v>
      </c>
      <c r="H12" s="44">
        <v>4600</v>
      </c>
    </row>
    <row r="13" ht="29.9" customHeight="1" spans="1:8">
      <c r="A13" s="42" t="s">
        <v>45</v>
      </c>
      <c r="B13" s="42" t="s">
        <v>464</v>
      </c>
      <c r="C13" s="42" t="s">
        <v>465</v>
      </c>
      <c r="D13" s="42" t="s">
        <v>466</v>
      </c>
      <c r="E13" s="40" t="s">
        <v>404</v>
      </c>
      <c r="F13" s="43">
        <v>1</v>
      </c>
      <c r="G13" s="44">
        <v>2600</v>
      </c>
      <c r="H13" s="44">
        <v>2600</v>
      </c>
    </row>
    <row r="14" ht="29.9" customHeight="1" spans="1:8">
      <c r="A14" s="42" t="s">
        <v>45</v>
      </c>
      <c r="B14" s="42" t="s">
        <v>464</v>
      </c>
      <c r="C14" s="42" t="s">
        <v>465</v>
      </c>
      <c r="D14" s="42" t="s">
        <v>467</v>
      </c>
      <c r="E14" s="40" t="s">
        <v>268</v>
      </c>
      <c r="F14" s="43">
        <v>26</v>
      </c>
      <c r="G14" s="44">
        <v>150</v>
      </c>
      <c r="H14" s="44">
        <v>3900</v>
      </c>
    </row>
    <row r="15" ht="29.9" customHeight="1" spans="1:8">
      <c r="A15" s="42" t="s">
        <v>45</v>
      </c>
      <c r="B15" s="42" t="s">
        <v>464</v>
      </c>
      <c r="C15" s="42" t="s">
        <v>465</v>
      </c>
      <c r="D15" s="42" t="s">
        <v>406</v>
      </c>
      <c r="E15" s="40" t="s">
        <v>404</v>
      </c>
      <c r="F15" s="43">
        <v>1</v>
      </c>
      <c r="G15" s="44">
        <v>12800</v>
      </c>
      <c r="H15" s="44">
        <v>12800</v>
      </c>
    </row>
    <row r="16" ht="20.15" customHeight="1" spans="1:8">
      <c r="A16" s="40" t="s">
        <v>30</v>
      </c>
      <c r="B16" s="40"/>
      <c r="C16" s="40"/>
      <c r="D16" s="40"/>
      <c r="E16" s="40"/>
      <c r="F16" s="43">
        <v>62</v>
      </c>
      <c r="G16" s="44"/>
      <c r="H16" s="44">
        <v>981300</v>
      </c>
    </row>
    <row r="17" ht="19.5" customHeight="1" spans="1:8">
      <c r="A17" s="42" t="s">
        <v>468</v>
      </c>
      <c r="B17" s="42"/>
      <c r="C17" s="42"/>
      <c r="D17" s="42"/>
      <c r="E17" s="42"/>
      <c r="F17" s="45"/>
      <c r="G17" s="46"/>
      <c r="H17" s="46"/>
    </row>
  </sheetData>
  <mergeCells count="9">
    <mergeCell ref="A2:H2"/>
    <mergeCell ref="F4:H4"/>
    <mergeCell ref="A16:E16"/>
    <mergeCell ref="A17:H17"/>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7"/>
  <sheetViews>
    <sheetView showZeros="0" workbookViewId="0">
      <selection activeCell="A17" sqref="A17:C17"/>
    </sheetView>
  </sheetViews>
  <sheetFormatPr defaultColWidth="9.14159292035398" defaultRowHeight="14.25" customHeight="1"/>
  <cols>
    <col min="1" max="1" width="16.3185840707965" customWidth="1"/>
    <col min="2" max="2" width="29.0353982300885" customWidth="1"/>
    <col min="3" max="3" width="23.8495575221239" customWidth="1"/>
    <col min="4" max="7" width="19.6017699115044" customWidth="1"/>
    <col min="8" max="8" width="15.4247787610619" customWidth="1"/>
    <col min="9" max="11" width="19.6017699115044" customWidth="1"/>
  </cols>
  <sheetData>
    <row r="1" ht="13.5" customHeight="1" spans="1:11">
      <c r="D1" s="1"/>
      <c r="E1" s="1"/>
      <c r="F1" s="1"/>
      <c r="G1" s="1"/>
      <c r="K1" s="2" t="s">
        <v>469</v>
      </c>
    </row>
    <row r="2" ht="27.75" customHeight="1" spans="1:11">
      <c r="A2" s="30" t="s">
        <v>470</v>
      </c>
      <c r="B2" s="30"/>
      <c r="C2" s="30"/>
      <c r="D2" s="30"/>
      <c r="E2" s="30"/>
      <c r="F2" s="30"/>
      <c r="G2" s="30"/>
      <c r="H2" s="30"/>
      <c r="I2" s="30"/>
      <c r="J2" s="30"/>
      <c r="K2" s="30"/>
    </row>
    <row r="3" ht="13.5" customHeight="1" spans="1:11">
      <c r="A3" s="4" t="str">
        <f>"单位名称："&amp;"云南省林业调查规划院生态分院"</f>
        <v>单位名称：云南省林业调查规划院生态分院</v>
      </c>
      <c r="B3" s="5"/>
      <c r="C3" s="5"/>
      <c r="D3" s="5"/>
      <c r="E3" s="5"/>
      <c r="F3" s="5"/>
      <c r="G3" s="5"/>
      <c r="H3" s="6"/>
      <c r="I3" s="6"/>
      <c r="J3" s="6"/>
      <c r="K3" s="7" t="s">
        <v>127</v>
      </c>
    </row>
    <row r="4" ht="21.75" customHeight="1" spans="1:11">
      <c r="A4" s="8" t="s">
        <v>214</v>
      </c>
      <c r="B4" s="8" t="s">
        <v>138</v>
      </c>
      <c r="C4" s="8" t="s">
        <v>215</v>
      </c>
      <c r="D4" s="9" t="s">
        <v>139</v>
      </c>
      <c r="E4" s="9" t="s">
        <v>140</v>
      </c>
      <c r="F4" s="9" t="s">
        <v>141</v>
      </c>
      <c r="G4" s="9" t="s">
        <v>142</v>
      </c>
      <c r="H4" s="15" t="s">
        <v>30</v>
      </c>
      <c r="I4" s="10" t="s">
        <v>471</v>
      </c>
      <c r="J4" s="11"/>
      <c r="K4" s="12"/>
    </row>
    <row r="5" ht="21.75" customHeight="1" spans="1:11">
      <c r="A5" s="13"/>
      <c r="B5" s="13"/>
      <c r="C5" s="13"/>
      <c r="D5" s="14"/>
      <c r="E5" s="14"/>
      <c r="F5" s="14"/>
      <c r="G5" s="14"/>
      <c r="H5" s="31"/>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2">
        <v>10</v>
      </c>
      <c r="K7" s="32">
        <v>11</v>
      </c>
    </row>
    <row r="8" ht="30.65" customHeight="1" spans="1:11">
      <c r="A8" s="33"/>
      <c r="B8" s="20" t="s">
        <v>472</v>
      </c>
      <c r="C8" s="33"/>
      <c r="D8" s="33"/>
      <c r="E8" s="33"/>
      <c r="F8" s="33"/>
      <c r="G8" s="33"/>
      <c r="H8" s="22">
        <v>2400000</v>
      </c>
      <c r="I8" s="22">
        <v>2400000</v>
      </c>
      <c r="J8" s="22"/>
      <c r="K8" s="22"/>
    </row>
    <row r="9" ht="30.65" customHeight="1" spans="1:11">
      <c r="A9" s="20" t="s">
        <v>219</v>
      </c>
      <c r="B9" s="20" t="s">
        <v>472</v>
      </c>
      <c r="C9" s="20" t="s">
        <v>45</v>
      </c>
      <c r="D9" s="20" t="s">
        <v>473</v>
      </c>
      <c r="E9" s="20" t="s">
        <v>474</v>
      </c>
      <c r="F9" s="20" t="s">
        <v>190</v>
      </c>
      <c r="G9" s="20" t="s">
        <v>191</v>
      </c>
      <c r="H9" s="22">
        <v>20000</v>
      </c>
      <c r="I9" s="22">
        <v>20000</v>
      </c>
      <c r="J9" s="22"/>
      <c r="K9" s="22"/>
    </row>
    <row r="10" ht="30.65" customHeight="1" spans="1:11">
      <c r="A10" s="20" t="s">
        <v>219</v>
      </c>
      <c r="B10" s="20" t="s">
        <v>472</v>
      </c>
      <c r="C10" s="20" t="s">
        <v>45</v>
      </c>
      <c r="D10" s="20" t="s">
        <v>473</v>
      </c>
      <c r="E10" s="20" t="s">
        <v>474</v>
      </c>
      <c r="F10" s="20" t="s">
        <v>196</v>
      </c>
      <c r="G10" s="20" t="s">
        <v>197</v>
      </c>
      <c r="H10" s="22">
        <v>1400</v>
      </c>
      <c r="I10" s="22">
        <v>1400</v>
      </c>
      <c r="J10" s="22"/>
      <c r="K10" s="22"/>
    </row>
    <row r="11" ht="30.65" customHeight="1" spans="1:11">
      <c r="A11" s="20" t="s">
        <v>219</v>
      </c>
      <c r="B11" s="20" t="s">
        <v>472</v>
      </c>
      <c r="C11" s="20" t="s">
        <v>45</v>
      </c>
      <c r="D11" s="20" t="s">
        <v>473</v>
      </c>
      <c r="E11" s="20" t="s">
        <v>474</v>
      </c>
      <c r="F11" s="20" t="s">
        <v>198</v>
      </c>
      <c r="G11" s="20" t="s">
        <v>199</v>
      </c>
      <c r="H11" s="22">
        <v>828600</v>
      </c>
      <c r="I11" s="22">
        <v>828600</v>
      </c>
      <c r="J11" s="22"/>
      <c r="K11" s="22"/>
    </row>
    <row r="12" ht="30.65" customHeight="1" spans="1:11">
      <c r="A12" s="20" t="s">
        <v>219</v>
      </c>
      <c r="B12" s="20" t="s">
        <v>472</v>
      </c>
      <c r="C12" s="20" t="s">
        <v>45</v>
      </c>
      <c r="D12" s="20" t="s">
        <v>473</v>
      </c>
      <c r="E12" s="20" t="s">
        <v>474</v>
      </c>
      <c r="F12" s="20" t="s">
        <v>221</v>
      </c>
      <c r="G12" s="20" t="s">
        <v>222</v>
      </c>
      <c r="H12" s="22">
        <v>950000</v>
      </c>
      <c r="I12" s="22">
        <v>950000</v>
      </c>
      <c r="J12" s="22"/>
      <c r="K12" s="22"/>
    </row>
    <row r="13" ht="30.65" customHeight="1" spans="1:11">
      <c r="A13" s="20" t="s">
        <v>219</v>
      </c>
      <c r="B13" s="20" t="s">
        <v>472</v>
      </c>
      <c r="C13" s="20" t="s">
        <v>45</v>
      </c>
      <c r="D13" s="20" t="s">
        <v>473</v>
      </c>
      <c r="E13" s="20" t="s">
        <v>474</v>
      </c>
      <c r="F13" s="20" t="s">
        <v>202</v>
      </c>
      <c r="G13" s="20" t="s">
        <v>203</v>
      </c>
      <c r="H13" s="22">
        <v>100000</v>
      </c>
      <c r="I13" s="22">
        <v>100000</v>
      </c>
      <c r="J13" s="22"/>
      <c r="K13" s="22"/>
    </row>
    <row r="14" ht="30.65" customHeight="1" spans="1:11">
      <c r="A14" s="20" t="s">
        <v>219</v>
      </c>
      <c r="B14" s="20" t="s">
        <v>472</v>
      </c>
      <c r="C14" s="20" t="s">
        <v>45</v>
      </c>
      <c r="D14" s="20" t="s">
        <v>473</v>
      </c>
      <c r="E14" s="20" t="s">
        <v>474</v>
      </c>
      <c r="F14" s="20" t="s">
        <v>238</v>
      </c>
      <c r="G14" s="20" t="s">
        <v>239</v>
      </c>
      <c r="H14" s="22">
        <v>52000</v>
      </c>
      <c r="I14" s="22">
        <v>52000</v>
      </c>
      <c r="J14" s="22"/>
      <c r="K14" s="22"/>
    </row>
    <row r="15" ht="30.65" customHeight="1" spans="1:11">
      <c r="A15" s="20" t="s">
        <v>219</v>
      </c>
      <c r="B15" s="20" t="s">
        <v>472</v>
      </c>
      <c r="C15" s="20" t="s">
        <v>45</v>
      </c>
      <c r="D15" s="20" t="s">
        <v>473</v>
      </c>
      <c r="E15" s="20" t="s">
        <v>474</v>
      </c>
      <c r="F15" s="20" t="s">
        <v>240</v>
      </c>
      <c r="G15" s="20" t="s">
        <v>241</v>
      </c>
      <c r="H15" s="22">
        <v>448000</v>
      </c>
      <c r="I15" s="22">
        <v>448000</v>
      </c>
      <c r="J15" s="22"/>
      <c r="K15" s="22"/>
    </row>
    <row r="16" ht="18.75" customHeight="1" spans="1:11">
      <c r="A16" s="34" t="s">
        <v>102</v>
      </c>
      <c r="B16" s="35"/>
      <c r="C16" s="35"/>
      <c r="D16" s="35"/>
      <c r="E16" s="35"/>
      <c r="F16" s="35"/>
      <c r="G16" s="36"/>
      <c r="H16" s="22">
        <v>2400000</v>
      </c>
      <c r="I16" s="22">
        <v>2400000</v>
      </c>
      <c r="J16" s="22"/>
      <c r="K16" s="22"/>
    </row>
    <row r="17" customHeight="1" spans="1:3">
      <c r="A17" s="27"/>
      <c r="B17" s="28"/>
      <c r="C17" s="29"/>
    </row>
  </sheetData>
  <mergeCells count="16">
    <mergeCell ref="A2:K2"/>
    <mergeCell ref="A3:G3"/>
    <mergeCell ref="I4:K4"/>
    <mergeCell ref="A16:G16"/>
    <mergeCell ref="A17:C17"/>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topLeftCell="A3" workbookViewId="0">
      <selection activeCell="A14" sqref="A14:C14"/>
    </sheetView>
  </sheetViews>
  <sheetFormatPr defaultColWidth="9.14159292035398" defaultRowHeight="14.25" customHeight="1" outlineLevelCol="6"/>
  <cols>
    <col min="1" max="1" width="37.7433628318584" customWidth="1"/>
    <col min="2" max="2" width="28" customWidth="1"/>
    <col min="3" max="3" width="37.6017699115044" customWidth="1"/>
    <col min="4" max="4" width="17.0353982300885" customWidth="1"/>
    <col min="5" max="7" width="27.0353982300885" customWidth="1"/>
  </cols>
  <sheetData>
    <row r="1" ht="13.5" customHeight="1" spans="1:7">
      <c r="D1" s="1"/>
      <c r="G1" s="2" t="s">
        <v>475</v>
      </c>
    </row>
    <row r="2" ht="27.75" customHeight="1" spans="1:7">
      <c r="A2" s="3" t="s">
        <v>476</v>
      </c>
      <c r="B2" s="3"/>
      <c r="C2" s="3"/>
      <c r="D2" s="3"/>
      <c r="E2" s="3"/>
      <c r="F2" s="3"/>
      <c r="G2" s="3"/>
    </row>
    <row r="3" ht="13.5" customHeight="1" spans="1:7">
      <c r="A3" s="4" t="str">
        <f>"单位名称："&amp;"云南省林业调查规划院生态分院"</f>
        <v>单位名称：云南省林业调查规划院生态分院</v>
      </c>
      <c r="B3" s="5"/>
      <c r="C3" s="5"/>
      <c r="D3" s="5"/>
      <c r="E3" s="6"/>
      <c r="F3" s="6"/>
      <c r="G3" s="7" t="s">
        <v>127</v>
      </c>
    </row>
    <row r="4" ht="21.75" customHeight="1" spans="1:7">
      <c r="A4" s="8" t="s">
        <v>215</v>
      </c>
      <c r="B4" s="8" t="s">
        <v>214</v>
      </c>
      <c r="C4" s="8" t="s">
        <v>138</v>
      </c>
      <c r="D4" s="9" t="s">
        <v>477</v>
      </c>
      <c r="E4" s="10" t="s">
        <v>33</v>
      </c>
      <c r="F4" s="11"/>
      <c r="G4" s="12"/>
    </row>
    <row r="5" ht="21.75" customHeight="1" spans="1:7">
      <c r="A5" s="13"/>
      <c r="B5" s="13"/>
      <c r="C5" s="13"/>
      <c r="D5" s="14"/>
      <c r="E5" s="15" t="s">
        <v>478</v>
      </c>
      <c r="F5" s="9" t="s">
        <v>479</v>
      </c>
      <c r="G5" s="9" t="s">
        <v>480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3692500</v>
      </c>
      <c r="F8" s="22">
        <v>3692500</v>
      </c>
      <c r="G8" s="22">
        <v>3692500</v>
      </c>
    </row>
    <row r="9" ht="29.9" customHeight="1" spans="1:7">
      <c r="A9" s="20"/>
      <c r="B9" s="20" t="s">
        <v>481</v>
      </c>
      <c r="C9" s="20" t="s">
        <v>223</v>
      </c>
      <c r="D9" s="20" t="s">
        <v>482</v>
      </c>
      <c r="E9" s="22">
        <v>1906400</v>
      </c>
      <c r="F9" s="22">
        <v>1906400</v>
      </c>
      <c r="G9" s="22">
        <v>1906400</v>
      </c>
    </row>
    <row r="10" ht="29.9" customHeight="1" spans="1:7">
      <c r="A10" s="23"/>
      <c r="B10" s="20" t="s">
        <v>483</v>
      </c>
      <c r="C10" s="20" t="s">
        <v>246</v>
      </c>
      <c r="D10" s="20" t="s">
        <v>482</v>
      </c>
      <c r="E10" s="22">
        <v>486100</v>
      </c>
      <c r="F10" s="22">
        <v>486100</v>
      </c>
      <c r="G10" s="22">
        <v>486100</v>
      </c>
    </row>
    <row r="11" ht="29.9" customHeight="1" spans="1:7">
      <c r="A11" s="23"/>
      <c r="B11" s="20" t="s">
        <v>483</v>
      </c>
      <c r="C11" s="20" t="s">
        <v>244</v>
      </c>
      <c r="D11" s="20" t="s">
        <v>482</v>
      </c>
      <c r="E11" s="22">
        <v>1200000</v>
      </c>
      <c r="F11" s="22">
        <v>1200000</v>
      </c>
      <c r="G11" s="22">
        <v>1200000</v>
      </c>
    </row>
    <row r="12" ht="29.9" customHeight="1" spans="1:7">
      <c r="A12" s="23"/>
      <c r="B12" s="20" t="s">
        <v>483</v>
      </c>
      <c r="C12" s="20" t="s">
        <v>248</v>
      </c>
      <c r="D12" s="20" t="s">
        <v>482</v>
      </c>
      <c r="E12" s="22">
        <v>100000</v>
      </c>
      <c r="F12" s="22">
        <v>100000</v>
      </c>
      <c r="G12" s="22">
        <v>100000</v>
      </c>
    </row>
    <row r="13" ht="18.75" customHeight="1" spans="1:7">
      <c r="A13" s="24" t="s">
        <v>30</v>
      </c>
      <c r="B13" s="25" t="s">
        <v>484</v>
      </c>
      <c r="C13" s="25"/>
      <c r="D13" s="26"/>
      <c r="E13" s="22">
        <v>3692500</v>
      </c>
      <c r="F13" s="22">
        <v>3692500</v>
      </c>
      <c r="G13" s="22">
        <v>3692500</v>
      </c>
    </row>
    <row r="14" customHeight="1" spans="1:7">
      <c r="A14" s="27"/>
      <c r="B14" s="28"/>
      <c r="C14" s="29"/>
    </row>
  </sheetData>
  <mergeCells count="12">
    <mergeCell ref="A2:G2"/>
    <mergeCell ref="A3:D3"/>
    <mergeCell ref="E4:G4"/>
    <mergeCell ref="A13:D13"/>
    <mergeCell ref="A14:C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592920354" customWidth="1"/>
    <col min="2" max="2" width="35.283185840708" customWidth="1"/>
    <col min="3" max="19" width="16.1769911504425" customWidth="1"/>
  </cols>
  <sheetData>
    <row r="1" ht="12" customHeight="1" spans="1:19">
      <c r="A1" s="149"/>
      <c r="J1" s="150"/>
      <c r="R1" s="2" t="s">
        <v>26</v>
      </c>
    </row>
    <row r="2" ht="36" customHeight="1" spans="1:19">
      <c r="A2" s="151" t="s">
        <v>27</v>
      </c>
      <c r="B2" s="30"/>
      <c r="C2" s="30"/>
      <c r="D2" s="30"/>
      <c r="E2" s="30"/>
      <c r="F2" s="30"/>
      <c r="G2" s="30"/>
      <c r="H2" s="30"/>
      <c r="I2" s="30"/>
      <c r="J2" s="49"/>
      <c r="K2" s="30"/>
      <c r="L2" s="30"/>
      <c r="M2" s="30"/>
      <c r="N2" s="30"/>
      <c r="O2" s="30"/>
      <c r="P2" s="30"/>
      <c r="Q2" s="30"/>
      <c r="R2" s="30"/>
      <c r="S2" s="30"/>
    </row>
    <row r="3" ht="20.25" customHeight="1" spans="1:19">
      <c r="A3" s="96" t="str">
        <f>"单位名称："&amp;"云南省林业调查规划院生态分院"</f>
        <v>单位名称：云南省林业调查规划院生态分院</v>
      </c>
      <c r="B3" s="6"/>
      <c r="C3" s="6"/>
      <c r="D3" s="6"/>
      <c r="E3" s="6"/>
      <c r="F3" s="6"/>
      <c r="G3" s="6"/>
      <c r="H3" s="6"/>
      <c r="I3" s="6"/>
      <c r="J3" s="152"/>
      <c r="K3" s="6"/>
      <c r="L3" s="6"/>
      <c r="M3" s="6"/>
      <c r="N3" s="7"/>
      <c r="O3" s="7"/>
      <c r="P3" s="7"/>
      <c r="Q3" s="7"/>
      <c r="R3" s="7" t="s">
        <v>2</v>
      </c>
      <c r="S3" s="7" t="s">
        <v>2</v>
      </c>
    </row>
    <row r="4" ht="18.75" customHeight="1" spans="1:19">
      <c r="A4" s="153" t="s">
        <v>28</v>
      </c>
      <c r="B4" s="154" t="s">
        <v>29</v>
      </c>
      <c r="C4" s="154" t="s">
        <v>30</v>
      </c>
      <c r="D4" s="155" t="s">
        <v>31</v>
      </c>
      <c r="E4" s="156"/>
      <c r="F4" s="156"/>
      <c r="G4" s="156"/>
      <c r="H4" s="156"/>
      <c r="I4" s="156"/>
      <c r="J4" s="157"/>
      <c r="K4" s="156"/>
      <c r="L4" s="156"/>
      <c r="M4" s="156"/>
      <c r="N4" s="158"/>
      <c r="O4" s="158" t="s">
        <v>20</v>
      </c>
      <c r="P4" s="158"/>
      <c r="Q4" s="158"/>
      <c r="R4" s="158"/>
      <c r="S4" s="158"/>
    </row>
    <row r="5" ht="18" customHeight="1" spans="1:19">
      <c r="A5" s="159"/>
      <c r="B5" s="160"/>
      <c r="C5" s="160"/>
      <c r="D5" s="160" t="s">
        <v>32</v>
      </c>
      <c r="E5" s="160" t="s">
        <v>33</v>
      </c>
      <c r="F5" s="160" t="s">
        <v>34</v>
      </c>
      <c r="G5" s="160" t="s">
        <v>35</v>
      </c>
      <c r="H5" s="160" t="s">
        <v>36</v>
      </c>
      <c r="I5" s="161" t="s">
        <v>37</v>
      </c>
      <c r="J5" s="162"/>
      <c r="K5" s="161" t="s">
        <v>38</v>
      </c>
      <c r="L5" s="161" t="s">
        <v>39</v>
      </c>
      <c r="M5" s="161" t="s">
        <v>40</v>
      </c>
      <c r="N5" s="163" t="s">
        <v>41</v>
      </c>
      <c r="O5" s="164" t="s">
        <v>32</v>
      </c>
      <c r="P5" s="164" t="s">
        <v>33</v>
      </c>
      <c r="Q5" s="164" t="s">
        <v>34</v>
      </c>
      <c r="R5" s="164" t="s">
        <v>35</v>
      </c>
      <c r="S5" s="164" t="s">
        <v>42</v>
      </c>
    </row>
    <row r="6" ht="29.25" customHeight="1" spans="1:19">
      <c r="A6" s="165"/>
      <c r="B6" s="166"/>
      <c r="C6" s="166"/>
      <c r="D6" s="166"/>
      <c r="E6" s="166"/>
      <c r="F6" s="166"/>
      <c r="G6" s="166"/>
      <c r="H6" s="166"/>
      <c r="I6" s="167" t="s">
        <v>32</v>
      </c>
      <c r="J6" s="167" t="s">
        <v>43</v>
      </c>
      <c r="K6" s="167" t="s">
        <v>38</v>
      </c>
      <c r="L6" s="167" t="s">
        <v>39</v>
      </c>
      <c r="M6" s="167" t="s">
        <v>40</v>
      </c>
      <c r="N6" s="167" t="s">
        <v>41</v>
      </c>
      <c r="O6" s="167"/>
      <c r="P6" s="167"/>
      <c r="Q6" s="167"/>
      <c r="R6" s="167"/>
      <c r="S6" s="167"/>
    </row>
    <row r="7" ht="16.5" customHeight="1" spans="1:19">
      <c r="A7" s="133">
        <v>1</v>
      </c>
      <c r="B7" s="19">
        <v>2</v>
      </c>
      <c r="C7" s="19">
        <v>3</v>
      </c>
      <c r="D7" s="19">
        <v>4</v>
      </c>
      <c r="E7" s="133">
        <v>5</v>
      </c>
      <c r="F7" s="19">
        <v>6</v>
      </c>
      <c r="G7" s="19">
        <v>7</v>
      </c>
      <c r="H7" s="133">
        <v>8</v>
      </c>
      <c r="I7" s="19">
        <v>9</v>
      </c>
      <c r="J7" s="32">
        <v>10</v>
      </c>
      <c r="K7" s="32">
        <v>11</v>
      </c>
      <c r="L7" s="168">
        <v>12</v>
      </c>
      <c r="M7" s="32">
        <v>13</v>
      </c>
      <c r="N7" s="32">
        <v>14</v>
      </c>
      <c r="O7" s="32">
        <v>15</v>
      </c>
      <c r="P7" s="32">
        <v>16</v>
      </c>
      <c r="Q7" s="32">
        <v>17</v>
      </c>
      <c r="R7" s="32">
        <v>18</v>
      </c>
      <c r="S7" s="32">
        <v>19</v>
      </c>
    </row>
    <row r="8" ht="31.4" customHeight="1" spans="1:19">
      <c r="A8" s="33" t="s">
        <v>44</v>
      </c>
      <c r="B8" s="33" t="s">
        <v>45</v>
      </c>
      <c r="C8" s="22">
        <v>46649511.14</v>
      </c>
      <c r="D8" s="123">
        <v>44006702.39</v>
      </c>
      <c r="E8" s="91">
        <v>30996702.39</v>
      </c>
      <c r="F8" s="91"/>
      <c r="G8" s="91"/>
      <c r="H8" s="91"/>
      <c r="I8" s="91">
        <v>13010000</v>
      </c>
      <c r="J8" s="91">
        <v>13000000</v>
      </c>
      <c r="K8" s="91"/>
      <c r="L8" s="91"/>
      <c r="M8" s="91"/>
      <c r="N8" s="91">
        <v>10000</v>
      </c>
      <c r="O8" s="91">
        <v>2642808.75</v>
      </c>
      <c r="P8" s="91">
        <v>342808.75</v>
      </c>
      <c r="Q8" s="91"/>
      <c r="R8" s="91"/>
      <c r="S8" s="91">
        <v>2300000</v>
      </c>
    </row>
    <row r="9" ht="16.5" customHeight="1" spans="1:19">
      <c r="A9" s="169" t="s">
        <v>30</v>
      </c>
      <c r="B9" s="170"/>
      <c r="C9" s="123">
        <v>46649511.14</v>
      </c>
      <c r="D9" s="123">
        <v>44006702.39</v>
      </c>
      <c r="E9" s="91">
        <v>30996702.39</v>
      </c>
      <c r="F9" s="91"/>
      <c r="G9" s="91"/>
      <c r="H9" s="91"/>
      <c r="I9" s="91">
        <v>13010000</v>
      </c>
      <c r="J9" s="91">
        <v>13000000</v>
      </c>
      <c r="K9" s="91"/>
      <c r="L9" s="91"/>
      <c r="M9" s="91"/>
      <c r="N9" s="91">
        <v>10000</v>
      </c>
      <c r="O9" s="91">
        <v>2642808.75</v>
      </c>
      <c r="P9" s="91">
        <v>342808.75</v>
      </c>
      <c r="Q9" s="91"/>
      <c r="R9" s="91"/>
      <c r="S9" s="91">
        <v>2300000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15" workbookViewId="0">
      <selection activeCell="A1" sqref="A1"/>
    </sheetView>
  </sheetViews>
  <sheetFormatPr defaultColWidth="9.14159292035398" defaultRowHeight="14.25" customHeight="1"/>
  <cols>
    <col min="1" max="1" width="14.283185840708" customWidth="1"/>
    <col min="2" max="2" width="32.5752212389381" customWidth="1"/>
    <col min="3" max="6" width="18.8495575221239" customWidth="1"/>
    <col min="7" max="7" width="21.283185840708" customWidth="1"/>
    <col min="8" max="9" width="18.8495575221239" customWidth="1"/>
    <col min="10" max="10" width="17.8495575221239" customWidth="1"/>
    <col min="11" max="15" width="18.8495575221239" customWidth="1"/>
  </cols>
  <sheetData>
    <row r="1" ht="15.75" customHeight="1" spans="1:15">
      <c r="O1" s="58" t="s">
        <v>46</v>
      </c>
    </row>
    <row r="2" ht="28.5" customHeight="1" spans="1:15">
      <c r="A2" s="30" t="s">
        <v>47</v>
      </c>
      <c r="B2" s="30"/>
      <c r="C2" s="30"/>
      <c r="D2" s="30"/>
      <c r="E2" s="30"/>
      <c r="F2" s="30"/>
      <c r="G2" s="30"/>
      <c r="H2" s="30"/>
      <c r="I2" s="30"/>
      <c r="J2" s="30"/>
      <c r="K2" s="30"/>
      <c r="L2" s="30"/>
      <c r="M2" s="30"/>
      <c r="N2" s="30"/>
      <c r="O2" s="30"/>
    </row>
    <row r="3" ht="15" customHeight="1" spans="1:15">
      <c r="A3" s="104" t="str">
        <f>"单位名称："&amp;"云南省林业调查规划院生态分院"</f>
        <v>单位名称：云南省林业调查规划院生态分院</v>
      </c>
      <c r="B3" s="105"/>
      <c r="C3" s="61"/>
      <c r="D3" s="61"/>
      <c r="E3" s="61"/>
      <c r="F3" s="61"/>
      <c r="G3" s="6"/>
      <c r="H3" s="61"/>
      <c r="I3" s="61"/>
      <c r="J3" s="6"/>
      <c r="K3" s="61"/>
      <c r="L3" s="61"/>
      <c r="M3" s="6"/>
      <c r="N3" s="6"/>
      <c r="O3" s="106" t="s">
        <v>2</v>
      </c>
    </row>
    <row r="4" ht="18.75" customHeight="1" spans="1:15">
      <c r="A4" s="9" t="s">
        <v>48</v>
      </c>
      <c r="B4" s="9" t="s">
        <v>49</v>
      </c>
      <c r="C4" s="15" t="s">
        <v>30</v>
      </c>
      <c r="D4" s="65" t="s">
        <v>33</v>
      </c>
      <c r="E4" s="65"/>
      <c r="F4" s="65"/>
      <c r="G4" s="148" t="s">
        <v>34</v>
      </c>
      <c r="H4" s="9" t="s">
        <v>35</v>
      </c>
      <c r="I4" s="9" t="s">
        <v>50</v>
      </c>
      <c r="J4" s="10" t="s">
        <v>51</v>
      </c>
      <c r="K4" s="76" t="s">
        <v>52</v>
      </c>
      <c r="L4" s="76" t="s">
        <v>53</v>
      </c>
      <c r="M4" s="76" t="s">
        <v>54</v>
      </c>
      <c r="N4" s="76" t="s">
        <v>55</v>
      </c>
      <c r="O4" s="79" t="s">
        <v>56</v>
      </c>
    </row>
    <row r="5" ht="30" customHeight="1" spans="1:15">
      <c r="A5" s="18"/>
      <c r="B5" s="18"/>
      <c r="C5" s="18"/>
      <c r="D5" s="65" t="s">
        <v>32</v>
      </c>
      <c r="E5" s="65" t="s">
        <v>57</v>
      </c>
      <c r="F5" s="65" t="s">
        <v>58</v>
      </c>
      <c r="G5" s="18"/>
      <c r="H5" s="18"/>
      <c r="I5" s="18"/>
      <c r="J5" s="65" t="s">
        <v>32</v>
      </c>
      <c r="K5" s="87" t="s">
        <v>52</v>
      </c>
      <c r="L5" s="87" t="s">
        <v>53</v>
      </c>
      <c r="M5" s="87" t="s">
        <v>54</v>
      </c>
      <c r="N5" s="87" t="s">
        <v>55</v>
      </c>
      <c r="O5" s="87" t="s">
        <v>56</v>
      </c>
    </row>
    <row r="6" ht="16.5" customHeight="1" spans="1:15">
      <c r="A6" s="65">
        <v>1</v>
      </c>
      <c r="B6" s="65">
        <v>2</v>
      </c>
      <c r="C6" s="65">
        <v>3</v>
      </c>
      <c r="D6" s="65">
        <v>4</v>
      </c>
      <c r="E6" s="65">
        <v>5</v>
      </c>
      <c r="F6" s="65">
        <v>6</v>
      </c>
      <c r="G6" s="65">
        <v>7</v>
      </c>
      <c r="H6" s="51">
        <v>8</v>
      </c>
      <c r="I6" s="51">
        <v>9</v>
      </c>
      <c r="J6" s="51">
        <v>10</v>
      </c>
      <c r="K6" s="51">
        <v>11</v>
      </c>
      <c r="L6" s="51">
        <v>12</v>
      </c>
      <c r="M6" s="51">
        <v>13</v>
      </c>
      <c r="N6" s="51">
        <v>14</v>
      </c>
      <c r="O6" s="65">
        <v>15</v>
      </c>
    </row>
    <row r="7" ht="20.25" customHeight="1" spans="1:15">
      <c r="A7" s="33" t="s">
        <v>59</v>
      </c>
      <c r="B7" s="33" t="s">
        <v>60</v>
      </c>
      <c r="C7" s="123">
        <v>12015760</v>
      </c>
      <c r="D7" s="123"/>
      <c r="E7" s="123"/>
      <c r="F7" s="123"/>
      <c r="G7" s="91"/>
      <c r="H7" s="123"/>
      <c r="I7" s="123"/>
      <c r="J7" s="123">
        <v>12015760</v>
      </c>
      <c r="K7" s="123">
        <v>12015760</v>
      </c>
      <c r="L7" s="123"/>
      <c r="M7" s="91"/>
      <c r="N7" s="123"/>
      <c r="O7" s="123"/>
    </row>
    <row r="8" ht="20.25" customHeight="1" spans="1:15">
      <c r="A8" s="131" t="s">
        <v>61</v>
      </c>
      <c r="B8" s="131" t="s">
        <v>62</v>
      </c>
      <c r="C8" s="123">
        <v>12015760</v>
      </c>
      <c r="D8" s="123"/>
      <c r="E8" s="123"/>
      <c r="F8" s="123"/>
      <c r="G8" s="91"/>
      <c r="H8" s="123"/>
      <c r="I8" s="123"/>
      <c r="J8" s="123">
        <v>12015760</v>
      </c>
      <c r="K8" s="123">
        <v>12015760</v>
      </c>
      <c r="L8" s="123"/>
      <c r="M8" s="91"/>
      <c r="N8" s="123"/>
      <c r="O8" s="123"/>
    </row>
    <row r="9" ht="20.25" customHeight="1" spans="1:15">
      <c r="A9" s="132" t="s">
        <v>63</v>
      </c>
      <c r="B9" s="132" t="s">
        <v>64</v>
      </c>
      <c r="C9" s="123">
        <v>12015760</v>
      </c>
      <c r="D9" s="123"/>
      <c r="E9" s="123"/>
      <c r="F9" s="123"/>
      <c r="G9" s="91"/>
      <c r="H9" s="123"/>
      <c r="I9" s="123"/>
      <c r="J9" s="123">
        <v>12015760</v>
      </c>
      <c r="K9" s="123">
        <v>12015760</v>
      </c>
      <c r="L9" s="123"/>
      <c r="M9" s="91"/>
      <c r="N9" s="123"/>
      <c r="O9" s="123"/>
    </row>
    <row r="10" ht="20.25" customHeight="1" spans="1:15">
      <c r="A10" s="33" t="s">
        <v>65</v>
      </c>
      <c r="B10" s="33" t="s">
        <v>66</v>
      </c>
      <c r="C10" s="123">
        <v>2779919.15</v>
      </c>
      <c r="D10" s="123">
        <v>2779919.15</v>
      </c>
      <c r="E10" s="123">
        <v>2779919.15</v>
      </c>
      <c r="F10" s="123"/>
      <c r="G10" s="91"/>
      <c r="H10" s="123"/>
      <c r="I10" s="123"/>
      <c r="J10" s="123"/>
      <c r="K10" s="123"/>
      <c r="L10" s="123"/>
      <c r="M10" s="91"/>
      <c r="N10" s="123"/>
      <c r="O10" s="123"/>
    </row>
    <row r="11" ht="20.25" customHeight="1" spans="1:15">
      <c r="A11" s="131" t="s">
        <v>67</v>
      </c>
      <c r="B11" s="131" t="s">
        <v>68</v>
      </c>
      <c r="C11" s="123">
        <v>2654430.98</v>
      </c>
      <c r="D11" s="123">
        <v>2654430.98</v>
      </c>
      <c r="E11" s="123">
        <v>2654430.98</v>
      </c>
      <c r="F11" s="123"/>
      <c r="G11" s="91"/>
      <c r="H11" s="123"/>
      <c r="I11" s="123"/>
      <c r="J11" s="123"/>
      <c r="K11" s="123"/>
      <c r="L11" s="123"/>
      <c r="M11" s="91"/>
      <c r="N11" s="123"/>
      <c r="O11" s="123"/>
    </row>
    <row r="12" ht="20.25" customHeight="1" spans="1:15">
      <c r="A12" s="132" t="s">
        <v>69</v>
      </c>
      <c r="B12" s="132" t="s">
        <v>70</v>
      </c>
      <c r="C12" s="123">
        <v>114840</v>
      </c>
      <c r="D12" s="123">
        <v>114840</v>
      </c>
      <c r="E12" s="123">
        <v>114840</v>
      </c>
      <c r="F12" s="123"/>
      <c r="G12" s="91"/>
      <c r="H12" s="123"/>
      <c r="I12" s="123"/>
      <c r="J12" s="123"/>
      <c r="K12" s="123"/>
      <c r="L12" s="123"/>
      <c r="M12" s="91"/>
      <c r="N12" s="123"/>
      <c r="O12" s="123"/>
    </row>
    <row r="13" ht="20.25" customHeight="1" spans="1:15">
      <c r="A13" s="132" t="s">
        <v>71</v>
      </c>
      <c r="B13" s="132" t="s">
        <v>72</v>
      </c>
      <c r="C13" s="123">
        <v>2539590.98</v>
      </c>
      <c r="D13" s="123">
        <v>2539590.98</v>
      </c>
      <c r="E13" s="123">
        <v>2539590.98</v>
      </c>
      <c r="F13" s="123"/>
      <c r="G13" s="91"/>
      <c r="H13" s="123"/>
      <c r="I13" s="123"/>
      <c r="J13" s="123"/>
      <c r="K13" s="123"/>
      <c r="L13" s="123"/>
      <c r="M13" s="91"/>
      <c r="N13" s="123"/>
      <c r="O13" s="123"/>
    </row>
    <row r="14" ht="20.25" customHeight="1" spans="1:15">
      <c r="A14" s="131" t="s">
        <v>73</v>
      </c>
      <c r="B14" s="131" t="s">
        <v>74</v>
      </c>
      <c r="C14" s="123">
        <v>125488.17</v>
      </c>
      <c r="D14" s="123">
        <v>125488.17</v>
      </c>
      <c r="E14" s="123">
        <v>125488.17</v>
      </c>
      <c r="F14" s="123"/>
      <c r="G14" s="91"/>
      <c r="H14" s="123"/>
      <c r="I14" s="123"/>
      <c r="J14" s="123"/>
      <c r="K14" s="123"/>
      <c r="L14" s="123"/>
      <c r="M14" s="91"/>
      <c r="N14" s="123"/>
      <c r="O14" s="123"/>
    </row>
    <row r="15" ht="20.25" customHeight="1" spans="1:15">
      <c r="A15" s="132" t="s">
        <v>75</v>
      </c>
      <c r="B15" s="132" t="s">
        <v>74</v>
      </c>
      <c r="C15" s="123">
        <v>125488.17</v>
      </c>
      <c r="D15" s="123">
        <v>125488.17</v>
      </c>
      <c r="E15" s="123">
        <v>125488.17</v>
      </c>
      <c r="F15" s="123"/>
      <c r="G15" s="91"/>
      <c r="H15" s="123"/>
      <c r="I15" s="123"/>
      <c r="J15" s="123"/>
      <c r="K15" s="123"/>
      <c r="L15" s="123"/>
      <c r="M15" s="91"/>
      <c r="N15" s="123"/>
      <c r="O15" s="123"/>
    </row>
    <row r="16" ht="20.25" customHeight="1" spans="1:15">
      <c r="A16" s="33" t="s">
        <v>76</v>
      </c>
      <c r="B16" s="33" t="s">
        <v>77</v>
      </c>
      <c r="C16" s="123">
        <v>3527630.67</v>
      </c>
      <c r="D16" s="123">
        <v>3527630.67</v>
      </c>
      <c r="E16" s="123">
        <v>3527630.67</v>
      </c>
      <c r="F16" s="123"/>
      <c r="G16" s="91"/>
      <c r="H16" s="123"/>
      <c r="I16" s="123"/>
      <c r="J16" s="123"/>
      <c r="K16" s="123"/>
      <c r="L16" s="123"/>
      <c r="M16" s="91"/>
      <c r="N16" s="123"/>
      <c r="O16" s="123"/>
    </row>
    <row r="17" ht="20.25" customHeight="1" spans="1:15">
      <c r="A17" s="131" t="s">
        <v>78</v>
      </c>
      <c r="B17" s="131" t="s">
        <v>79</v>
      </c>
      <c r="C17" s="123">
        <v>3527630.67</v>
      </c>
      <c r="D17" s="123">
        <v>3527630.67</v>
      </c>
      <c r="E17" s="123">
        <v>3527630.67</v>
      </c>
      <c r="F17" s="123"/>
      <c r="G17" s="91"/>
      <c r="H17" s="123"/>
      <c r="I17" s="123"/>
      <c r="J17" s="123"/>
      <c r="K17" s="123"/>
      <c r="L17" s="123"/>
      <c r="M17" s="91"/>
      <c r="N17" s="123"/>
      <c r="O17" s="123"/>
    </row>
    <row r="18" ht="20.25" customHeight="1" spans="1:15">
      <c r="A18" s="132" t="s">
        <v>80</v>
      </c>
      <c r="B18" s="132" t="s">
        <v>81</v>
      </c>
      <c r="C18" s="123">
        <v>1941934.37</v>
      </c>
      <c r="D18" s="123">
        <v>1941934.37</v>
      </c>
      <c r="E18" s="123">
        <v>1941934.37</v>
      </c>
      <c r="F18" s="123"/>
      <c r="G18" s="91"/>
      <c r="H18" s="123"/>
      <c r="I18" s="123"/>
      <c r="J18" s="123"/>
      <c r="K18" s="123"/>
      <c r="L18" s="123"/>
      <c r="M18" s="91"/>
      <c r="N18" s="123"/>
      <c r="O18" s="123"/>
    </row>
    <row r="19" ht="20.25" customHeight="1" spans="1:15">
      <c r="A19" s="132" t="s">
        <v>82</v>
      </c>
      <c r="B19" s="132" t="s">
        <v>83</v>
      </c>
      <c r="C19" s="123">
        <v>1458341.8</v>
      </c>
      <c r="D19" s="123">
        <v>1458341.8</v>
      </c>
      <c r="E19" s="123">
        <v>1458341.8</v>
      </c>
      <c r="F19" s="123"/>
      <c r="G19" s="91"/>
      <c r="H19" s="123"/>
      <c r="I19" s="123"/>
      <c r="J19" s="123"/>
      <c r="K19" s="123"/>
      <c r="L19" s="123"/>
      <c r="M19" s="91"/>
      <c r="N19" s="123"/>
      <c r="O19" s="123"/>
    </row>
    <row r="20" ht="20.25" customHeight="1" spans="1:15">
      <c r="A20" s="132" t="s">
        <v>84</v>
      </c>
      <c r="B20" s="132" t="s">
        <v>85</v>
      </c>
      <c r="C20" s="123">
        <v>127354.5</v>
      </c>
      <c r="D20" s="123">
        <v>127354.5</v>
      </c>
      <c r="E20" s="123">
        <v>127354.5</v>
      </c>
      <c r="F20" s="123"/>
      <c r="G20" s="91"/>
      <c r="H20" s="123"/>
      <c r="I20" s="123"/>
      <c r="J20" s="123"/>
      <c r="K20" s="123"/>
      <c r="L20" s="123"/>
      <c r="M20" s="91"/>
      <c r="N20" s="123"/>
      <c r="O20" s="123"/>
    </row>
    <row r="21" ht="20.25" customHeight="1" spans="1:15">
      <c r="A21" s="33" t="s">
        <v>86</v>
      </c>
      <c r="B21" s="33" t="s">
        <v>87</v>
      </c>
      <c r="C21" s="123">
        <v>23028628.48</v>
      </c>
      <c r="D21" s="123">
        <v>23018628.48</v>
      </c>
      <c r="E21" s="123">
        <v>18983319.73</v>
      </c>
      <c r="F21" s="123">
        <v>4035308.75</v>
      </c>
      <c r="G21" s="91"/>
      <c r="H21" s="123"/>
      <c r="I21" s="123"/>
      <c r="J21" s="123">
        <v>10000</v>
      </c>
      <c r="K21" s="123"/>
      <c r="L21" s="123"/>
      <c r="M21" s="91"/>
      <c r="N21" s="123"/>
      <c r="O21" s="123">
        <v>10000</v>
      </c>
    </row>
    <row r="22" ht="20.25" customHeight="1" spans="1:15">
      <c r="A22" s="131" t="s">
        <v>88</v>
      </c>
      <c r="B22" s="131" t="s">
        <v>89</v>
      </c>
      <c r="C22" s="123">
        <v>23028628.48</v>
      </c>
      <c r="D22" s="123">
        <v>23018628.48</v>
      </c>
      <c r="E22" s="123">
        <v>18983319.73</v>
      </c>
      <c r="F22" s="123">
        <v>4035308.75</v>
      </c>
      <c r="G22" s="91"/>
      <c r="H22" s="123"/>
      <c r="I22" s="123"/>
      <c r="J22" s="123">
        <v>10000</v>
      </c>
      <c r="K22" s="123"/>
      <c r="L22" s="123"/>
      <c r="M22" s="91"/>
      <c r="N22" s="123"/>
      <c r="O22" s="123">
        <v>10000</v>
      </c>
    </row>
    <row r="23" ht="20.25" customHeight="1" spans="1:15">
      <c r="A23" s="132" t="s">
        <v>90</v>
      </c>
      <c r="B23" s="132" t="s">
        <v>91</v>
      </c>
      <c r="C23" s="123">
        <v>18993319.73</v>
      </c>
      <c r="D23" s="123">
        <v>18983319.73</v>
      </c>
      <c r="E23" s="123">
        <v>18983319.73</v>
      </c>
      <c r="F23" s="123"/>
      <c r="G23" s="91"/>
      <c r="H23" s="123"/>
      <c r="I23" s="123"/>
      <c r="J23" s="123">
        <v>10000</v>
      </c>
      <c r="K23" s="123"/>
      <c r="L23" s="123"/>
      <c r="M23" s="91"/>
      <c r="N23" s="123"/>
      <c r="O23" s="123">
        <v>10000</v>
      </c>
    </row>
    <row r="24" ht="20.25" customHeight="1" spans="1:15">
      <c r="A24" s="132" t="s">
        <v>92</v>
      </c>
      <c r="B24" s="132" t="s">
        <v>93</v>
      </c>
      <c r="C24" s="123">
        <v>2117482.67</v>
      </c>
      <c r="D24" s="123">
        <v>2117482.67</v>
      </c>
      <c r="E24" s="123"/>
      <c r="F24" s="123">
        <v>2117482.67</v>
      </c>
      <c r="G24" s="91"/>
      <c r="H24" s="123"/>
      <c r="I24" s="123"/>
      <c r="J24" s="123"/>
      <c r="K24" s="123"/>
      <c r="L24" s="123"/>
      <c r="M24" s="91"/>
      <c r="N24" s="123"/>
      <c r="O24" s="123"/>
    </row>
    <row r="25" ht="20.25" customHeight="1" spans="1:15">
      <c r="A25" s="132" t="s">
        <v>94</v>
      </c>
      <c r="B25" s="132" t="s">
        <v>95</v>
      </c>
      <c r="C25" s="123">
        <v>1917826.08</v>
      </c>
      <c r="D25" s="123">
        <v>1917826.08</v>
      </c>
      <c r="E25" s="123"/>
      <c r="F25" s="123">
        <v>1917826.08</v>
      </c>
      <c r="G25" s="91"/>
      <c r="H25" s="123"/>
      <c r="I25" s="123"/>
      <c r="J25" s="123"/>
      <c r="K25" s="123"/>
      <c r="L25" s="123"/>
      <c r="M25" s="91"/>
      <c r="N25" s="123"/>
      <c r="O25" s="123"/>
    </row>
    <row r="26" ht="20.25" customHeight="1" spans="1:15">
      <c r="A26" s="33" t="s">
        <v>96</v>
      </c>
      <c r="B26" s="33" t="s">
        <v>97</v>
      </c>
      <c r="C26" s="123">
        <v>2013332.84</v>
      </c>
      <c r="D26" s="123">
        <v>2013332.84</v>
      </c>
      <c r="E26" s="123">
        <v>2013332.84</v>
      </c>
      <c r="F26" s="123"/>
      <c r="G26" s="91"/>
      <c r="H26" s="123"/>
      <c r="I26" s="123"/>
      <c r="J26" s="123"/>
      <c r="K26" s="123"/>
      <c r="L26" s="123"/>
      <c r="M26" s="91"/>
      <c r="N26" s="123"/>
      <c r="O26" s="123"/>
    </row>
    <row r="27" ht="20.25" customHeight="1" spans="1:15">
      <c r="A27" s="131" t="s">
        <v>98</v>
      </c>
      <c r="B27" s="131" t="s">
        <v>99</v>
      </c>
      <c r="C27" s="123">
        <v>2013332.84</v>
      </c>
      <c r="D27" s="123">
        <v>2013332.84</v>
      </c>
      <c r="E27" s="123">
        <v>2013332.84</v>
      </c>
      <c r="F27" s="123"/>
      <c r="G27" s="91"/>
      <c r="H27" s="123"/>
      <c r="I27" s="123"/>
      <c r="J27" s="123"/>
      <c r="K27" s="123"/>
      <c r="L27" s="123"/>
      <c r="M27" s="91"/>
      <c r="N27" s="123"/>
      <c r="O27" s="123"/>
    </row>
    <row r="28" ht="20.25" customHeight="1" spans="1:15">
      <c r="A28" s="132" t="s">
        <v>100</v>
      </c>
      <c r="B28" s="132" t="s">
        <v>101</v>
      </c>
      <c r="C28" s="123">
        <v>2013332.84</v>
      </c>
      <c r="D28" s="123">
        <v>2013332.84</v>
      </c>
      <c r="E28" s="123">
        <v>2013332.84</v>
      </c>
      <c r="F28" s="123"/>
      <c r="G28" s="91"/>
      <c r="H28" s="123"/>
      <c r="I28" s="123"/>
      <c r="J28" s="123"/>
      <c r="K28" s="123"/>
      <c r="L28" s="123"/>
      <c r="M28" s="91"/>
      <c r="N28" s="123"/>
      <c r="O28" s="123"/>
    </row>
    <row r="29" ht="17.25" customHeight="1" spans="1:15">
      <c r="A29" s="107" t="s">
        <v>102</v>
      </c>
      <c r="B29" s="108" t="s">
        <v>102</v>
      </c>
      <c r="C29" s="123">
        <v>43365271.14</v>
      </c>
      <c r="D29" s="123">
        <v>31339511.14</v>
      </c>
      <c r="E29" s="123">
        <v>27304202.39</v>
      </c>
      <c r="F29" s="123">
        <v>4035308.75</v>
      </c>
      <c r="G29" s="91"/>
      <c r="H29" s="123"/>
      <c r="I29" s="123"/>
      <c r="J29" s="123">
        <v>12025760</v>
      </c>
      <c r="K29" s="123">
        <v>12015760</v>
      </c>
      <c r="L29" s="123"/>
      <c r="M29" s="91"/>
      <c r="N29" s="123"/>
      <c r="O29" s="123">
        <v>10000</v>
      </c>
    </row>
  </sheetData>
  <mergeCells count="11">
    <mergeCell ref="A2:O2"/>
    <mergeCell ref="A3:L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59292035398" defaultRowHeight="14.25" customHeight="1" outlineLevelCol="3"/>
  <cols>
    <col min="1" max="1" width="49.283185840708" customWidth="1"/>
    <col min="2" max="2" width="43.3185840707965" customWidth="1"/>
    <col min="3" max="3" width="48.5752212389381" customWidth="1"/>
    <col min="4" max="4" width="41.1769911504425" customWidth="1"/>
  </cols>
  <sheetData>
    <row r="1" customHeight="1" spans="1:4">
      <c r="D1" s="95" t="s">
        <v>103</v>
      </c>
    </row>
    <row r="2" ht="31.5" customHeight="1" spans="1:4">
      <c r="A2" s="48" t="s">
        <v>104</v>
      </c>
      <c r="B2" s="135"/>
      <c r="C2" s="135"/>
      <c r="D2" s="135"/>
    </row>
    <row r="3" ht="17.25" customHeight="1" spans="1:4">
      <c r="A3" s="4" t="str">
        <f>"单位名称："&amp;"云南省林业调查规划院生态分院"</f>
        <v>单位名称：云南省林业调查规划院生态分院</v>
      </c>
      <c r="B3" s="136"/>
      <c r="C3" s="136"/>
      <c r="D3" s="97" t="s">
        <v>2</v>
      </c>
    </row>
    <row r="4" ht="24.65" customHeight="1" spans="1:4">
      <c r="A4" s="10" t="s">
        <v>3</v>
      </c>
      <c r="B4" s="12"/>
      <c r="C4" s="10" t="s">
        <v>4</v>
      </c>
      <c r="D4" s="12"/>
    </row>
    <row r="5" ht="15.65" customHeight="1" spans="1:4">
      <c r="A5" s="15" t="s">
        <v>5</v>
      </c>
      <c r="B5" s="137" t="s">
        <v>6</v>
      </c>
      <c r="C5" s="15" t="s">
        <v>105</v>
      </c>
      <c r="D5" s="137" t="s">
        <v>6</v>
      </c>
    </row>
    <row r="6" ht="14.15" customHeight="1" spans="1:4">
      <c r="A6" s="18"/>
      <c r="B6" s="17"/>
      <c r="C6" s="18"/>
      <c r="D6" s="17"/>
    </row>
    <row r="7" ht="29.15" customHeight="1" spans="1:4">
      <c r="A7" s="138" t="s">
        <v>106</v>
      </c>
      <c r="B7" s="139">
        <v>30996702.39</v>
      </c>
      <c r="C7" s="140" t="s">
        <v>107</v>
      </c>
      <c r="D7" s="139">
        <v>31339511.14</v>
      </c>
    </row>
    <row r="8" ht="29.15" customHeight="1" spans="1:4">
      <c r="A8" s="141" t="s">
        <v>108</v>
      </c>
      <c r="B8" s="91">
        <v>30996702.39</v>
      </c>
      <c r="C8" s="23" t="str">
        <f>"（一）"&amp;"科学技术支出"</f>
        <v>（一）科学技术支出</v>
      </c>
      <c r="D8" s="91"/>
    </row>
    <row r="9" ht="29.15" customHeight="1" spans="1:4">
      <c r="A9" s="141" t="s">
        <v>109</v>
      </c>
      <c r="B9" s="91"/>
      <c r="C9" s="23" t="str">
        <f>"（二）"&amp;"社会保障和就业支出"</f>
        <v>（二）社会保障和就业支出</v>
      </c>
      <c r="D9" s="91">
        <v>2779919.15</v>
      </c>
    </row>
    <row r="10" ht="29.15" customHeight="1" spans="1:4">
      <c r="A10" s="141" t="s">
        <v>110</v>
      </c>
      <c r="B10" s="91"/>
      <c r="C10" s="23" t="str">
        <f>"（三）"&amp;"卫生健康支出"</f>
        <v>（三）卫生健康支出</v>
      </c>
      <c r="D10" s="91">
        <v>3527630.67</v>
      </c>
    </row>
    <row r="11" ht="29.15" customHeight="1" spans="1:4">
      <c r="A11" s="142" t="s">
        <v>111</v>
      </c>
      <c r="B11" s="143">
        <v>342808.75</v>
      </c>
      <c r="C11" s="23" t="str">
        <f>"（四）"&amp;"节能环保支出"</f>
        <v>（四）节能环保支出</v>
      </c>
      <c r="D11" s="91"/>
    </row>
    <row r="12" ht="29.15" customHeight="1" spans="1:4">
      <c r="A12" s="141" t="s">
        <v>108</v>
      </c>
      <c r="B12" s="123">
        <v>342808.75</v>
      </c>
      <c r="C12" s="23" t="str">
        <f>"（五）"&amp;"农林水支出"</f>
        <v>（五）农林水支出</v>
      </c>
      <c r="D12" s="91">
        <v>23018628.48</v>
      </c>
    </row>
    <row r="13" ht="29.15" customHeight="1" spans="1:4">
      <c r="A13" s="144" t="s">
        <v>109</v>
      </c>
      <c r="B13" s="123"/>
      <c r="C13" s="23" t="str">
        <f>"（六）"&amp;"住房保障支出"</f>
        <v>（六）住房保障支出</v>
      </c>
      <c r="D13" s="91">
        <v>2013332.84</v>
      </c>
    </row>
    <row r="14" ht="29.15" customHeight="1" spans="1:4">
      <c r="A14" s="144" t="s">
        <v>110</v>
      </c>
      <c r="B14" s="143"/>
      <c r="C14" s="145"/>
      <c r="D14" s="143"/>
    </row>
    <row r="15" ht="29.15" customHeight="1" spans="1:4">
      <c r="A15" s="146"/>
      <c r="B15" s="143"/>
      <c r="C15" s="147" t="s">
        <v>112</v>
      </c>
      <c r="D15" s="143"/>
    </row>
    <row r="16" ht="29.15" customHeight="1" spans="1:4">
      <c r="A16" s="146" t="s">
        <v>113</v>
      </c>
      <c r="B16" s="143">
        <v>31339511.14</v>
      </c>
      <c r="C16" s="145" t="s">
        <v>25</v>
      </c>
      <c r="D16" s="143">
        <v>31339511.14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1" sqref="A1"/>
    </sheetView>
  </sheetViews>
  <sheetFormatPr defaultColWidth="9.14159292035398" defaultRowHeight="14.25" customHeight="1" outlineLevelCol="6"/>
  <cols>
    <col min="1" max="1" width="20.141592920354" customWidth="1"/>
    <col min="2" max="2" width="37.3185840707965" customWidth="1"/>
    <col min="3" max="3" width="24.283185840708" customWidth="1"/>
    <col min="4" max="6" width="25.0353982300885" customWidth="1"/>
    <col min="7" max="7" width="24.283185840708" customWidth="1"/>
  </cols>
  <sheetData>
    <row r="1" ht="12" customHeight="1" spans="1:7">
      <c r="D1" s="110"/>
      <c r="F1" s="58"/>
      <c r="G1" s="58" t="s">
        <v>114</v>
      </c>
    </row>
    <row r="2" ht="39" customHeight="1" spans="1:7">
      <c r="A2" s="3" t="s">
        <v>115</v>
      </c>
      <c r="B2" s="3"/>
      <c r="C2" s="3"/>
      <c r="D2" s="3"/>
      <c r="E2" s="3"/>
      <c r="F2" s="3"/>
      <c r="G2" s="3"/>
    </row>
    <row r="3" ht="18" customHeight="1" spans="1:7">
      <c r="A3" s="4" t="str">
        <f>"单位名称："&amp;"云南省林业调查规划院生态分院"</f>
        <v>单位名称：云南省林业调查规划院生态分院</v>
      </c>
      <c r="F3" s="106"/>
      <c r="G3" s="106" t="s">
        <v>2</v>
      </c>
    </row>
    <row r="4" ht="20.25" customHeight="1" spans="1:7">
      <c r="A4" s="125" t="s">
        <v>116</v>
      </c>
      <c r="B4" s="126"/>
      <c r="C4" s="127" t="s">
        <v>30</v>
      </c>
      <c r="D4" s="11" t="s">
        <v>57</v>
      </c>
      <c r="E4" s="11"/>
      <c r="F4" s="12"/>
      <c r="G4" s="127" t="s">
        <v>58</v>
      </c>
    </row>
    <row r="5" ht="20.25" customHeight="1" spans="1:7">
      <c r="A5" s="128" t="s">
        <v>48</v>
      </c>
      <c r="B5" s="129" t="s">
        <v>49</v>
      </c>
      <c r="C5" s="98"/>
      <c r="D5" s="98" t="s">
        <v>32</v>
      </c>
      <c r="E5" s="98" t="s">
        <v>117</v>
      </c>
      <c r="F5" s="98" t="s">
        <v>118</v>
      </c>
      <c r="G5" s="98"/>
    </row>
    <row r="6" ht="13.5" customHeight="1" spans="1:7">
      <c r="A6" s="130" t="s">
        <v>119</v>
      </c>
      <c r="B6" s="130" t="s">
        <v>120</v>
      </c>
      <c r="C6" s="130" t="s">
        <v>121</v>
      </c>
      <c r="D6" s="65"/>
      <c r="E6" s="130" t="s">
        <v>122</v>
      </c>
      <c r="F6" s="130" t="s">
        <v>123</v>
      </c>
      <c r="G6" s="130" t="s">
        <v>124</v>
      </c>
    </row>
    <row r="7" ht="18" customHeight="1" spans="1:7">
      <c r="A7" s="33" t="s">
        <v>65</v>
      </c>
      <c r="B7" s="33" t="s">
        <v>66</v>
      </c>
      <c r="C7" s="22">
        <v>2779919.15</v>
      </c>
      <c r="D7" s="22">
        <v>2779919.15</v>
      </c>
      <c r="E7" s="22">
        <v>2665079.15</v>
      </c>
      <c r="F7" s="22">
        <v>114840</v>
      </c>
      <c r="G7" s="22"/>
    </row>
    <row r="8" ht="18" customHeight="1" spans="1:7">
      <c r="A8" s="33" t="s">
        <v>67</v>
      </c>
      <c r="B8" s="131" t="s">
        <v>68</v>
      </c>
      <c r="C8" s="22">
        <v>2654430.98</v>
      </c>
      <c r="D8" s="22">
        <v>2654430.98</v>
      </c>
      <c r="E8" s="22">
        <v>2539590.98</v>
      </c>
      <c r="F8" s="22">
        <v>114840</v>
      </c>
      <c r="G8" s="22"/>
    </row>
    <row r="9" ht="18" customHeight="1" spans="1:7">
      <c r="A9" s="33" t="s">
        <v>69</v>
      </c>
      <c r="B9" s="132" t="s">
        <v>70</v>
      </c>
      <c r="C9" s="22">
        <v>114840</v>
      </c>
      <c r="D9" s="22">
        <v>114840</v>
      </c>
      <c r="E9" s="22"/>
      <c r="F9" s="22">
        <v>114840</v>
      </c>
      <c r="G9" s="22"/>
    </row>
    <row r="10" ht="18" customHeight="1" spans="1:7">
      <c r="A10" s="33" t="s">
        <v>71</v>
      </c>
      <c r="B10" s="132" t="s">
        <v>72</v>
      </c>
      <c r="C10" s="22">
        <v>2539590.98</v>
      </c>
      <c r="D10" s="22">
        <v>2539590.98</v>
      </c>
      <c r="E10" s="22">
        <v>2539590.98</v>
      </c>
      <c r="F10" s="22"/>
      <c r="G10" s="22"/>
    </row>
    <row r="11" ht="18" customHeight="1" spans="1:7">
      <c r="A11" s="33" t="s">
        <v>73</v>
      </c>
      <c r="B11" s="131" t="s">
        <v>74</v>
      </c>
      <c r="C11" s="22">
        <v>125488.17</v>
      </c>
      <c r="D11" s="22">
        <v>125488.17</v>
      </c>
      <c r="E11" s="22">
        <v>125488.17</v>
      </c>
      <c r="F11" s="22"/>
      <c r="G11" s="22"/>
    </row>
    <row r="12" ht="18" customHeight="1" spans="1:7">
      <c r="A12" s="33" t="s">
        <v>75</v>
      </c>
      <c r="B12" s="132" t="s">
        <v>74</v>
      </c>
      <c r="C12" s="22">
        <v>125488.17</v>
      </c>
      <c r="D12" s="22">
        <v>125488.17</v>
      </c>
      <c r="E12" s="22">
        <v>125488.17</v>
      </c>
      <c r="F12" s="22"/>
      <c r="G12" s="22"/>
    </row>
    <row r="13" ht="18" customHeight="1" spans="1:7">
      <c r="A13" s="33" t="s">
        <v>76</v>
      </c>
      <c r="B13" s="33" t="s">
        <v>77</v>
      </c>
      <c r="C13" s="22">
        <v>3527630.67</v>
      </c>
      <c r="D13" s="22">
        <v>3527630.67</v>
      </c>
      <c r="E13" s="22">
        <v>3527630.67</v>
      </c>
      <c r="F13" s="22"/>
      <c r="G13" s="22"/>
    </row>
    <row r="14" ht="18" customHeight="1" spans="1:7">
      <c r="A14" s="33" t="s">
        <v>78</v>
      </c>
      <c r="B14" s="131" t="s">
        <v>79</v>
      </c>
      <c r="C14" s="22">
        <v>3527630.67</v>
      </c>
      <c r="D14" s="22">
        <v>3527630.67</v>
      </c>
      <c r="E14" s="22">
        <v>3527630.67</v>
      </c>
      <c r="F14" s="22"/>
      <c r="G14" s="22"/>
    </row>
    <row r="15" ht="18" customHeight="1" spans="1:7">
      <c r="A15" s="33" t="s">
        <v>80</v>
      </c>
      <c r="B15" s="132" t="s">
        <v>81</v>
      </c>
      <c r="C15" s="22">
        <v>1941934.37</v>
      </c>
      <c r="D15" s="22">
        <v>1941934.37</v>
      </c>
      <c r="E15" s="22">
        <v>1941934.37</v>
      </c>
      <c r="F15" s="22"/>
      <c r="G15" s="22"/>
    </row>
    <row r="16" ht="18" customHeight="1" spans="1:7">
      <c r="A16" s="33" t="s">
        <v>82</v>
      </c>
      <c r="B16" s="132" t="s">
        <v>83</v>
      </c>
      <c r="C16" s="22">
        <v>1458341.8</v>
      </c>
      <c r="D16" s="22">
        <v>1458341.8</v>
      </c>
      <c r="E16" s="22">
        <v>1458341.8</v>
      </c>
      <c r="F16" s="22"/>
      <c r="G16" s="22"/>
    </row>
    <row r="17" ht="18" customHeight="1" spans="1:7">
      <c r="A17" s="33" t="s">
        <v>84</v>
      </c>
      <c r="B17" s="132" t="s">
        <v>85</v>
      </c>
      <c r="C17" s="22">
        <v>127354.5</v>
      </c>
      <c r="D17" s="22">
        <v>127354.5</v>
      </c>
      <c r="E17" s="22">
        <v>127354.5</v>
      </c>
      <c r="F17" s="22"/>
      <c r="G17" s="22"/>
    </row>
    <row r="18" ht="18" customHeight="1" spans="1:7">
      <c r="A18" s="33" t="s">
        <v>86</v>
      </c>
      <c r="B18" s="33" t="s">
        <v>87</v>
      </c>
      <c r="C18" s="22">
        <v>22675819.73</v>
      </c>
      <c r="D18" s="22">
        <v>18983319.73</v>
      </c>
      <c r="E18" s="22">
        <v>17523145</v>
      </c>
      <c r="F18" s="22">
        <v>1460174.73</v>
      </c>
      <c r="G18" s="22">
        <v>3692500</v>
      </c>
    </row>
    <row r="19" ht="18" customHeight="1" spans="1:7">
      <c r="A19" s="33" t="s">
        <v>88</v>
      </c>
      <c r="B19" s="131" t="s">
        <v>89</v>
      </c>
      <c r="C19" s="22">
        <v>22675819.73</v>
      </c>
      <c r="D19" s="22">
        <v>18983319.73</v>
      </c>
      <c r="E19" s="22">
        <v>17523145</v>
      </c>
      <c r="F19" s="22">
        <v>1460174.73</v>
      </c>
      <c r="G19" s="22">
        <v>3692500</v>
      </c>
    </row>
    <row r="20" ht="18" customHeight="1" spans="1:7">
      <c r="A20" s="33" t="s">
        <v>90</v>
      </c>
      <c r="B20" s="132" t="s">
        <v>91</v>
      </c>
      <c r="C20" s="22">
        <v>18983319.73</v>
      </c>
      <c r="D20" s="22">
        <v>18983319.73</v>
      </c>
      <c r="E20" s="22">
        <v>17523145</v>
      </c>
      <c r="F20" s="22">
        <v>1460174.73</v>
      </c>
      <c r="G20" s="22"/>
    </row>
    <row r="21" ht="18" customHeight="1" spans="1:7">
      <c r="A21" s="33" t="s">
        <v>92</v>
      </c>
      <c r="B21" s="132" t="s">
        <v>93</v>
      </c>
      <c r="C21" s="22">
        <v>1786100</v>
      </c>
      <c r="D21" s="22"/>
      <c r="E21" s="22"/>
      <c r="F21" s="22"/>
      <c r="G21" s="22">
        <v>1786100</v>
      </c>
    </row>
    <row r="22" ht="18" customHeight="1" spans="1:7">
      <c r="A22" s="33" t="s">
        <v>94</v>
      </c>
      <c r="B22" s="132" t="s">
        <v>95</v>
      </c>
      <c r="C22" s="22">
        <v>1906400</v>
      </c>
      <c r="D22" s="22"/>
      <c r="E22" s="22"/>
      <c r="F22" s="22"/>
      <c r="G22" s="22">
        <v>1906400</v>
      </c>
    </row>
    <row r="23" ht="18" customHeight="1" spans="1:7">
      <c r="A23" s="33" t="s">
        <v>96</v>
      </c>
      <c r="B23" s="33" t="s">
        <v>97</v>
      </c>
      <c r="C23" s="22">
        <v>2013332.84</v>
      </c>
      <c r="D23" s="22">
        <v>2013332.84</v>
      </c>
      <c r="E23" s="22">
        <v>2013332.84</v>
      </c>
      <c r="F23" s="22"/>
      <c r="G23" s="22"/>
    </row>
    <row r="24" ht="18" customHeight="1" spans="1:7">
      <c r="A24" s="33" t="s">
        <v>98</v>
      </c>
      <c r="B24" s="131" t="s">
        <v>99</v>
      </c>
      <c r="C24" s="22">
        <v>2013332.84</v>
      </c>
      <c r="D24" s="22">
        <v>2013332.84</v>
      </c>
      <c r="E24" s="22">
        <v>2013332.84</v>
      </c>
      <c r="F24" s="22"/>
      <c r="G24" s="22"/>
    </row>
    <row r="25" ht="18" customHeight="1" spans="1:7">
      <c r="A25" s="33" t="s">
        <v>100</v>
      </c>
      <c r="B25" s="132" t="s">
        <v>101</v>
      </c>
      <c r="C25" s="22">
        <v>2013332.84</v>
      </c>
      <c r="D25" s="22">
        <v>2013332.84</v>
      </c>
      <c r="E25" s="22">
        <v>2013332.84</v>
      </c>
      <c r="F25" s="22"/>
      <c r="G25" s="22"/>
    </row>
    <row r="26" ht="18" customHeight="1" spans="1:7">
      <c r="A26" s="133" t="s">
        <v>102</v>
      </c>
      <c r="B26" s="134" t="s">
        <v>102</v>
      </c>
      <c r="C26" s="22">
        <v>30996702.39</v>
      </c>
      <c r="D26" s="22">
        <v>27304202.39</v>
      </c>
      <c r="E26" s="22">
        <v>25729187.66</v>
      </c>
      <c r="F26" s="22">
        <v>1575014.73</v>
      </c>
      <c r="G26" s="22">
        <v>3692500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59292035398" defaultRowHeight="14.25" customHeight="1" outlineLevelRow="6" outlineLevelCol="5"/>
  <cols>
    <col min="1" max="1" width="27.4247787610619" customWidth="1"/>
    <col min="2" max="6" width="31.1769911504425" customWidth="1"/>
  </cols>
  <sheetData>
    <row r="1" ht="12" customHeight="1" spans="1:6">
      <c r="A1" s="119"/>
      <c r="B1" s="119"/>
      <c r="C1" s="63"/>
      <c r="F1" s="62" t="s">
        <v>125</v>
      </c>
    </row>
    <row r="2" ht="25.5" customHeight="1" spans="1:6">
      <c r="A2" s="120" t="s">
        <v>126</v>
      </c>
      <c r="B2" s="120"/>
      <c r="C2" s="120"/>
      <c r="D2" s="120"/>
      <c r="E2" s="120"/>
      <c r="F2" s="120"/>
    </row>
    <row r="3" ht="15.75" customHeight="1" spans="1:6">
      <c r="A3" s="4" t="str">
        <f>"单位名称："&amp;"云南省林业调查规划院生态分院"</f>
        <v>单位名称：云南省林业调查规划院生态分院</v>
      </c>
      <c r="B3" s="119"/>
      <c r="C3" s="63"/>
      <c r="F3" s="62" t="s">
        <v>127</v>
      </c>
    </row>
    <row r="4" ht="19.5" customHeight="1" spans="1:6">
      <c r="A4" s="9" t="s">
        <v>128</v>
      </c>
      <c r="B4" s="15" t="s">
        <v>129</v>
      </c>
      <c r="C4" s="10" t="s">
        <v>130</v>
      </c>
      <c r="D4" s="11"/>
      <c r="E4" s="12"/>
      <c r="F4" s="15" t="s">
        <v>131</v>
      </c>
    </row>
    <row r="5" ht="19.5" customHeight="1" spans="1:6">
      <c r="A5" s="17"/>
      <c r="B5" s="18"/>
      <c r="C5" s="65" t="s">
        <v>32</v>
      </c>
      <c r="D5" s="65" t="s">
        <v>132</v>
      </c>
      <c r="E5" s="65" t="s">
        <v>133</v>
      </c>
      <c r="F5" s="18"/>
    </row>
    <row r="6" ht="18.75" customHeight="1" spans="1:6">
      <c r="A6" s="121">
        <v>1</v>
      </c>
      <c r="B6" s="121">
        <v>2</v>
      </c>
      <c r="C6" s="122">
        <v>3</v>
      </c>
      <c r="D6" s="121">
        <v>4</v>
      </c>
      <c r="E6" s="121">
        <v>5</v>
      </c>
      <c r="F6" s="121">
        <v>6</v>
      </c>
    </row>
    <row r="7" ht="18.75" customHeight="1" spans="1:6">
      <c r="A7" s="123">
        <v>56000</v>
      </c>
      <c r="B7" s="123"/>
      <c r="C7" s="124">
        <v>51000</v>
      </c>
      <c r="D7" s="123"/>
      <c r="E7" s="123">
        <v>51000</v>
      </c>
      <c r="F7" s="123">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topLeftCell="A17" workbookViewId="0">
      <selection activeCell="A1" sqref="A1"/>
    </sheetView>
  </sheetViews>
  <sheetFormatPr defaultColWidth="9.14159292035398" defaultRowHeight="14.25" customHeight="1"/>
  <cols>
    <col min="1" max="1" width="28.6991150442478" customWidth="1"/>
    <col min="2" max="3" width="23.8495575221239" customWidth="1"/>
    <col min="4" max="4" width="14.6017699115044" customWidth="1"/>
    <col min="5" max="5" width="18.4513274336283" customWidth="1"/>
    <col min="6" max="6" width="14.7433628318584" customWidth="1"/>
    <col min="7" max="7" width="18.8849557522124" customWidth="1"/>
    <col min="8" max="13" width="15.3185840707965" customWidth="1"/>
    <col min="14" max="16" width="14.7433628318584" customWidth="1"/>
    <col min="17" max="17" width="14.8849557522124" customWidth="1"/>
    <col min="18" max="23" width="15.0353982300885" customWidth="1"/>
  </cols>
  <sheetData>
    <row r="1" ht="13.5" customHeight="1" spans="1:23">
      <c r="D1" s="1"/>
      <c r="E1" s="1"/>
      <c r="F1" s="1"/>
      <c r="G1" s="1"/>
      <c r="U1" s="110"/>
      <c r="W1" s="58" t="s">
        <v>134</v>
      </c>
    </row>
    <row r="2" ht="27.75" customHeight="1" spans="1:23">
      <c r="A2" s="30" t="s">
        <v>135</v>
      </c>
      <c r="B2" s="30"/>
      <c r="C2" s="30"/>
      <c r="D2" s="30"/>
      <c r="E2" s="30"/>
      <c r="F2" s="30"/>
      <c r="G2" s="30"/>
      <c r="H2" s="30"/>
      <c r="I2" s="30"/>
      <c r="J2" s="30"/>
      <c r="K2" s="30"/>
      <c r="L2" s="30"/>
      <c r="M2" s="30"/>
      <c r="N2" s="30"/>
      <c r="O2" s="30"/>
      <c r="P2" s="30"/>
      <c r="Q2" s="30"/>
      <c r="R2" s="30"/>
      <c r="S2" s="30"/>
      <c r="T2" s="30"/>
      <c r="U2" s="30"/>
      <c r="V2" s="30"/>
      <c r="W2" s="30"/>
    </row>
    <row r="3" ht="13.5" customHeight="1" spans="1:23">
      <c r="A3" s="4" t="str">
        <f>"单位名称："&amp;"云南省林业调查规划院生态分院"</f>
        <v>单位名称：云南省林业调查规划院生态分院</v>
      </c>
      <c r="B3" s="5"/>
      <c r="C3" s="5"/>
      <c r="D3" s="5"/>
      <c r="E3" s="5"/>
      <c r="F3" s="5"/>
      <c r="G3" s="5"/>
      <c r="H3" s="6"/>
      <c r="I3" s="6"/>
      <c r="J3" s="6"/>
      <c r="K3" s="6"/>
      <c r="L3" s="6"/>
      <c r="M3" s="6"/>
      <c r="N3" s="6"/>
      <c r="O3" s="6"/>
      <c r="P3" s="6"/>
      <c r="Q3" s="6"/>
      <c r="U3" s="110"/>
      <c r="W3" s="106" t="s">
        <v>127</v>
      </c>
    </row>
    <row r="4" ht="21.75" customHeight="1" spans="1:23">
      <c r="A4" s="8" t="s">
        <v>136</v>
      </c>
      <c r="B4" s="8" t="s">
        <v>137</v>
      </c>
      <c r="C4" s="8" t="s">
        <v>138</v>
      </c>
      <c r="D4" s="9" t="s">
        <v>139</v>
      </c>
      <c r="E4" s="9" t="s">
        <v>140</v>
      </c>
      <c r="F4" s="9" t="s">
        <v>141</v>
      </c>
      <c r="G4" s="9" t="s">
        <v>142</v>
      </c>
      <c r="H4" s="65" t="s">
        <v>143</v>
      </c>
      <c r="I4" s="65"/>
      <c r="J4" s="65"/>
      <c r="K4" s="65"/>
      <c r="L4" s="112"/>
      <c r="M4" s="112"/>
      <c r="N4" s="112"/>
      <c r="O4" s="112"/>
      <c r="P4" s="112"/>
      <c r="Q4" s="50"/>
      <c r="R4" s="65"/>
      <c r="S4" s="65"/>
      <c r="T4" s="65"/>
      <c r="U4" s="65"/>
      <c r="V4" s="65"/>
      <c r="W4" s="65"/>
    </row>
    <row r="5" ht="21.75" customHeight="1" spans="1:23">
      <c r="A5" s="13"/>
      <c r="B5" s="13"/>
      <c r="C5" s="13"/>
      <c r="D5" s="14"/>
      <c r="E5" s="14"/>
      <c r="F5" s="14"/>
      <c r="G5" s="14"/>
      <c r="H5" s="65" t="s">
        <v>30</v>
      </c>
      <c r="I5" s="50" t="s">
        <v>33</v>
      </c>
      <c r="J5" s="50"/>
      <c r="K5" s="50"/>
      <c r="L5" s="112"/>
      <c r="M5" s="112"/>
      <c r="N5" s="112" t="s">
        <v>144</v>
      </c>
      <c r="O5" s="112"/>
      <c r="P5" s="112"/>
      <c r="Q5" s="50" t="s">
        <v>36</v>
      </c>
      <c r="R5" s="65" t="s">
        <v>51</v>
      </c>
      <c r="S5" s="50"/>
      <c r="T5" s="50"/>
      <c r="U5" s="50"/>
      <c r="V5" s="50"/>
      <c r="W5" s="50"/>
    </row>
    <row r="6" ht="15" customHeight="1" spans="1:23">
      <c r="A6" s="16"/>
      <c r="B6" s="16"/>
      <c r="C6" s="16"/>
      <c r="D6" s="17"/>
      <c r="E6" s="17"/>
      <c r="F6" s="17"/>
      <c r="G6" s="17"/>
      <c r="H6" s="65"/>
      <c r="I6" s="50" t="s">
        <v>145</v>
      </c>
      <c r="J6" s="50" t="s">
        <v>146</v>
      </c>
      <c r="K6" s="50" t="s">
        <v>147</v>
      </c>
      <c r="L6" s="116" t="s">
        <v>148</v>
      </c>
      <c r="M6" s="116" t="s">
        <v>149</v>
      </c>
      <c r="N6" s="116" t="s">
        <v>33</v>
      </c>
      <c r="O6" s="116" t="s">
        <v>34</v>
      </c>
      <c r="P6" s="116" t="s">
        <v>35</v>
      </c>
      <c r="Q6" s="50"/>
      <c r="R6" s="50" t="s">
        <v>32</v>
      </c>
      <c r="S6" s="50" t="s">
        <v>43</v>
      </c>
      <c r="T6" s="50" t="s">
        <v>150</v>
      </c>
      <c r="U6" s="50" t="s">
        <v>39</v>
      </c>
      <c r="V6" s="50" t="s">
        <v>40</v>
      </c>
      <c r="W6" s="50" t="s">
        <v>41</v>
      </c>
    </row>
    <row r="7" ht="27.75" customHeight="1" spans="1:23">
      <c r="A7" s="16"/>
      <c r="B7" s="16"/>
      <c r="C7" s="16"/>
      <c r="D7" s="17"/>
      <c r="E7" s="17"/>
      <c r="F7" s="17"/>
      <c r="G7" s="17"/>
      <c r="H7" s="65"/>
      <c r="I7" s="50"/>
      <c r="J7" s="50"/>
      <c r="K7" s="50"/>
      <c r="L7" s="116"/>
      <c r="M7" s="116"/>
      <c r="N7" s="116"/>
      <c r="O7" s="116"/>
      <c r="P7" s="116"/>
      <c r="Q7" s="50"/>
      <c r="R7" s="50"/>
      <c r="S7" s="50"/>
      <c r="T7" s="50"/>
      <c r="U7" s="50"/>
      <c r="V7" s="50"/>
      <c r="W7" s="50"/>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23" t="s">
        <v>45</v>
      </c>
      <c r="B9" s="114"/>
      <c r="C9" s="23"/>
      <c r="D9" s="23"/>
      <c r="E9" s="23"/>
      <c r="F9" s="23"/>
      <c r="G9" s="23"/>
      <c r="H9" s="22">
        <v>27304202.39</v>
      </c>
      <c r="I9" s="22">
        <v>27304202.39</v>
      </c>
      <c r="J9" s="22">
        <v>6807601.48</v>
      </c>
      <c r="K9" s="22"/>
      <c r="L9" s="22">
        <v>20106740.91</v>
      </c>
      <c r="M9" s="22">
        <v>389860</v>
      </c>
      <c r="N9" s="22"/>
      <c r="O9" s="22"/>
      <c r="P9" s="22"/>
      <c r="Q9" s="22"/>
      <c r="R9" s="22"/>
      <c r="S9" s="22"/>
      <c r="T9" s="22"/>
      <c r="U9" s="22"/>
      <c r="V9" s="22"/>
      <c r="W9" s="22"/>
    </row>
    <row r="10" ht="31.4" customHeight="1" spans="1:23">
      <c r="A10" s="118" t="s">
        <v>45</v>
      </c>
      <c r="B10" s="114" t="s">
        <v>151</v>
      </c>
      <c r="C10" s="23" t="s">
        <v>152</v>
      </c>
      <c r="D10" s="23" t="s">
        <v>90</v>
      </c>
      <c r="E10" s="23" t="s">
        <v>91</v>
      </c>
      <c r="F10" s="23" t="s">
        <v>153</v>
      </c>
      <c r="G10" s="23" t="s">
        <v>154</v>
      </c>
      <c r="H10" s="22">
        <v>7613100</v>
      </c>
      <c r="I10" s="22">
        <v>7613100</v>
      </c>
      <c r="J10" s="22">
        <v>1903275</v>
      </c>
      <c r="K10" s="22"/>
      <c r="L10" s="22">
        <v>5709825</v>
      </c>
      <c r="M10" s="22"/>
      <c r="N10" s="22"/>
      <c r="O10" s="22"/>
      <c r="P10" s="22"/>
      <c r="Q10" s="22"/>
      <c r="R10" s="22"/>
      <c r="S10" s="22"/>
      <c r="T10" s="22"/>
      <c r="U10" s="22"/>
      <c r="V10" s="22"/>
      <c r="W10" s="22"/>
    </row>
    <row r="11" ht="31.4" customHeight="1" spans="1:23">
      <c r="A11" s="118" t="s">
        <v>45</v>
      </c>
      <c r="B11" s="114" t="s">
        <v>151</v>
      </c>
      <c r="C11" s="23" t="s">
        <v>152</v>
      </c>
      <c r="D11" s="23" t="s">
        <v>90</v>
      </c>
      <c r="E11" s="23" t="s">
        <v>91</v>
      </c>
      <c r="F11" s="23" t="s">
        <v>155</v>
      </c>
      <c r="G11" s="23" t="s">
        <v>156</v>
      </c>
      <c r="H11" s="22">
        <v>5952</v>
      </c>
      <c r="I11" s="22">
        <v>5952</v>
      </c>
      <c r="J11" s="22">
        <v>1488</v>
      </c>
      <c r="K11" s="22"/>
      <c r="L11" s="22">
        <v>4464</v>
      </c>
      <c r="M11" s="22"/>
      <c r="N11" s="22"/>
      <c r="O11" s="22"/>
      <c r="P11" s="22"/>
      <c r="Q11" s="22"/>
      <c r="R11" s="22"/>
      <c r="S11" s="22"/>
      <c r="T11" s="22"/>
      <c r="U11" s="22"/>
      <c r="V11" s="22"/>
      <c r="W11" s="22"/>
    </row>
    <row r="12" ht="31.4" customHeight="1" spans="1:23">
      <c r="A12" s="118" t="s">
        <v>45</v>
      </c>
      <c r="B12" s="114" t="s">
        <v>151</v>
      </c>
      <c r="C12" s="23" t="s">
        <v>152</v>
      </c>
      <c r="D12" s="23" t="s">
        <v>90</v>
      </c>
      <c r="E12" s="23" t="s">
        <v>91</v>
      </c>
      <c r="F12" s="23" t="s">
        <v>157</v>
      </c>
      <c r="G12" s="23" t="s">
        <v>158</v>
      </c>
      <c r="H12" s="22">
        <v>634425</v>
      </c>
      <c r="I12" s="22">
        <v>634425</v>
      </c>
      <c r="J12" s="22">
        <v>158606.25</v>
      </c>
      <c r="K12" s="22"/>
      <c r="L12" s="22">
        <v>475818.75</v>
      </c>
      <c r="M12" s="22"/>
      <c r="N12" s="22"/>
      <c r="O12" s="22"/>
      <c r="P12" s="22"/>
      <c r="Q12" s="22"/>
      <c r="R12" s="22"/>
      <c r="S12" s="22"/>
      <c r="T12" s="22"/>
      <c r="U12" s="22"/>
      <c r="V12" s="22"/>
      <c r="W12" s="22"/>
    </row>
    <row r="13" ht="31.4" customHeight="1" spans="1:23">
      <c r="A13" s="118" t="s">
        <v>45</v>
      </c>
      <c r="B13" s="114" t="s">
        <v>151</v>
      </c>
      <c r="C13" s="23" t="s">
        <v>152</v>
      </c>
      <c r="D13" s="23" t="s">
        <v>90</v>
      </c>
      <c r="E13" s="23" t="s">
        <v>91</v>
      </c>
      <c r="F13" s="23" t="s">
        <v>159</v>
      </c>
      <c r="G13" s="23" t="s">
        <v>160</v>
      </c>
      <c r="H13" s="22">
        <v>8879808</v>
      </c>
      <c r="I13" s="22">
        <v>8879808</v>
      </c>
      <c r="J13" s="22">
        <v>2219952</v>
      </c>
      <c r="K13" s="22"/>
      <c r="L13" s="22">
        <v>6659856</v>
      </c>
      <c r="M13" s="22"/>
      <c r="N13" s="22"/>
      <c r="O13" s="22"/>
      <c r="P13" s="22"/>
      <c r="Q13" s="22"/>
      <c r="R13" s="22"/>
      <c r="S13" s="22"/>
      <c r="T13" s="22"/>
      <c r="U13" s="22"/>
      <c r="V13" s="22"/>
      <c r="W13" s="22"/>
    </row>
    <row r="14" ht="31.4" customHeight="1" spans="1:23">
      <c r="A14" s="118" t="s">
        <v>45</v>
      </c>
      <c r="B14" s="114" t="s">
        <v>161</v>
      </c>
      <c r="C14" s="23" t="s">
        <v>162</v>
      </c>
      <c r="D14" s="23" t="s">
        <v>71</v>
      </c>
      <c r="E14" s="23" t="s">
        <v>72</v>
      </c>
      <c r="F14" s="23" t="s">
        <v>163</v>
      </c>
      <c r="G14" s="23" t="s">
        <v>164</v>
      </c>
      <c r="H14" s="22">
        <v>2539590.98</v>
      </c>
      <c r="I14" s="22">
        <v>2539590.98</v>
      </c>
      <c r="J14" s="22">
        <v>634897.75</v>
      </c>
      <c r="K14" s="22"/>
      <c r="L14" s="22">
        <v>1904693.23</v>
      </c>
      <c r="M14" s="22"/>
      <c r="N14" s="22"/>
      <c r="O14" s="22"/>
      <c r="P14" s="22"/>
      <c r="Q14" s="22"/>
      <c r="R14" s="22"/>
      <c r="S14" s="22"/>
      <c r="T14" s="22"/>
      <c r="U14" s="22"/>
      <c r="V14" s="22"/>
      <c r="W14" s="22"/>
    </row>
    <row r="15" ht="31.4" customHeight="1" spans="1:23">
      <c r="A15" s="118" t="s">
        <v>45</v>
      </c>
      <c r="B15" s="114" t="s">
        <v>161</v>
      </c>
      <c r="C15" s="23" t="s">
        <v>162</v>
      </c>
      <c r="D15" s="23" t="s">
        <v>75</v>
      </c>
      <c r="E15" s="23" t="s">
        <v>74</v>
      </c>
      <c r="F15" s="23" t="s">
        <v>165</v>
      </c>
      <c r="G15" s="23" t="s">
        <v>166</v>
      </c>
      <c r="H15" s="22">
        <v>125488.17</v>
      </c>
      <c r="I15" s="22">
        <v>125488.17</v>
      </c>
      <c r="J15" s="22">
        <v>31372.04</v>
      </c>
      <c r="K15" s="22"/>
      <c r="L15" s="22">
        <v>94116.13</v>
      </c>
      <c r="M15" s="22"/>
      <c r="N15" s="22"/>
      <c r="O15" s="22"/>
      <c r="P15" s="22"/>
      <c r="Q15" s="22"/>
      <c r="R15" s="22"/>
      <c r="S15" s="22"/>
      <c r="T15" s="22"/>
      <c r="U15" s="22"/>
      <c r="V15" s="22"/>
      <c r="W15" s="22"/>
    </row>
    <row r="16" ht="31.4" customHeight="1" spans="1:23">
      <c r="A16" s="118" t="s">
        <v>45</v>
      </c>
      <c r="B16" s="114" t="s">
        <v>161</v>
      </c>
      <c r="C16" s="23" t="s">
        <v>162</v>
      </c>
      <c r="D16" s="23" t="s">
        <v>80</v>
      </c>
      <c r="E16" s="23" t="s">
        <v>81</v>
      </c>
      <c r="F16" s="23" t="s">
        <v>167</v>
      </c>
      <c r="G16" s="23" t="s">
        <v>168</v>
      </c>
      <c r="H16" s="22">
        <v>1587244.37</v>
      </c>
      <c r="I16" s="22">
        <v>1587244.37</v>
      </c>
      <c r="J16" s="22">
        <v>396811.09</v>
      </c>
      <c r="K16" s="22"/>
      <c r="L16" s="22">
        <v>1190433.28</v>
      </c>
      <c r="M16" s="22"/>
      <c r="N16" s="22"/>
      <c r="O16" s="22"/>
      <c r="P16" s="22"/>
      <c r="Q16" s="22"/>
      <c r="R16" s="22"/>
      <c r="S16" s="22"/>
      <c r="T16" s="22"/>
      <c r="U16" s="22"/>
      <c r="V16" s="22"/>
      <c r="W16" s="22"/>
    </row>
    <row r="17" ht="31.4" customHeight="1" spans="1:23">
      <c r="A17" s="118" t="s">
        <v>45</v>
      </c>
      <c r="B17" s="114" t="s">
        <v>161</v>
      </c>
      <c r="C17" s="23" t="s">
        <v>162</v>
      </c>
      <c r="D17" s="23" t="s">
        <v>80</v>
      </c>
      <c r="E17" s="23" t="s">
        <v>81</v>
      </c>
      <c r="F17" s="23" t="s">
        <v>169</v>
      </c>
      <c r="G17" s="23" t="s">
        <v>170</v>
      </c>
      <c r="H17" s="22">
        <v>354690</v>
      </c>
      <c r="I17" s="22">
        <v>354690</v>
      </c>
      <c r="J17" s="22">
        <v>88672.5</v>
      </c>
      <c r="K17" s="22"/>
      <c r="L17" s="22">
        <v>266017.5</v>
      </c>
      <c r="M17" s="22"/>
      <c r="N17" s="22"/>
      <c r="O17" s="22"/>
      <c r="P17" s="22"/>
      <c r="Q17" s="22"/>
      <c r="R17" s="22"/>
      <c r="S17" s="22"/>
      <c r="T17" s="22"/>
      <c r="U17" s="22"/>
      <c r="V17" s="22"/>
      <c r="W17" s="22"/>
    </row>
    <row r="18" ht="31.4" customHeight="1" spans="1:23">
      <c r="A18" s="118" t="s">
        <v>45</v>
      </c>
      <c r="B18" s="114" t="s">
        <v>161</v>
      </c>
      <c r="C18" s="23" t="s">
        <v>162</v>
      </c>
      <c r="D18" s="23" t="s">
        <v>82</v>
      </c>
      <c r="E18" s="23" t="s">
        <v>83</v>
      </c>
      <c r="F18" s="23" t="s">
        <v>171</v>
      </c>
      <c r="G18" s="23" t="s">
        <v>172</v>
      </c>
      <c r="H18" s="22">
        <v>1458341.8</v>
      </c>
      <c r="I18" s="22">
        <v>1458341.8</v>
      </c>
      <c r="J18" s="22">
        <v>364585.45</v>
      </c>
      <c r="K18" s="22"/>
      <c r="L18" s="22">
        <v>1093756.35</v>
      </c>
      <c r="M18" s="22"/>
      <c r="N18" s="22"/>
      <c r="O18" s="22"/>
      <c r="P18" s="22"/>
      <c r="Q18" s="22"/>
      <c r="R18" s="22"/>
      <c r="S18" s="22"/>
      <c r="T18" s="22"/>
      <c r="U18" s="22"/>
      <c r="V18" s="22"/>
      <c r="W18" s="22"/>
    </row>
    <row r="19" ht="31.4" customHeight="1" spans="1:23">
      <c r="A19" s="118" t="s">
        <v>45</v>
      </c>
      <c r="B19" s="114" t="s">
        <v>161</v>
      </c>
      <c r="C19" s="23" t="s">
        <v>162</v>
      </c>
      <c r="D19" s="23" t="s">
        <v>84</v>
      </c>
      <c r="E19" s="23" t="s">
        <v>85</v>
      </c>
      <c r="F19" s="23" t="s">
        <v>165</v>
      </c>
      <c r="G19" s="23" t="s">
        <v>166</v>
      </c>
      <c r="H19" s="22">
        <v>127354.5</v>
      </c>
      <c r="I19" s="22">
        <v>127354.5</v>
      </c>
      <c r="J19" s="22">
        <v>127354.5</v>
      </c>
      <c r="K19" s="22"/>
      <c r="L19" s="22"/>
      <c r="M19" s="22"/>
      <c r="N19" s="22"/>
      <c r="O19" s="22"/>
      <c r="P19" s="22"/>
      <c r="Q19" s="22"/>
      <c r="R19" s="22"/>
      <c r="S19" s="22"/>
      <c r="T19" s="22"/>
      <c r="U19" s="22"/>
      <c r="V19" s="22"/>
      <c r="W19" s="22"/>
    </row>
    <row r="20" ht="31.4" customHeight="1" spans="1:23">
      <c r="A20" s="118" t="s">
        <v>45</v>
      </c>
      <c r="B20" s="114" t="s">
        <v>173</v>
      </c>
      <c r="C20" s="23" t="s">
        <v>101</v>
      </c>
      <c r="D20" s="23" t="s">
        <v>100</v>
      </c>
      <c r="E20" s="23" t="s">
        <v>101</v>
      </c>
      <c r="F20" s="23" t="s">
        <v>174</v>
      </c>
      <c r="G20" s="23" t="s">
        <v>101</v>
      </c>
      <c r="H20" s="22">
        <v>2013332.84</v>
      </c>
      <c r="I20" s="22">
        <v>2013332.84</v>
      </c>
      <c r="J20" s="22">
        <v>503333.21</v>
      </c>
      <c r="K20" s="22"/>
      <c r="L20" s="22">
        <v>1509999.63</v>
      </c>
      <c r="M20" s="22"/>
      <c r="N20" s="22"/>
      <c r="O20" s="22"/>
      <c r="P20" s="22"/>
      <c r="Q20" s="22"/>
      <c r="R20" s="22"/>
      <c r="S20" s="22"/>
      <c r="T20" s="22"/>
      <c r="U20" s="22"/>
      <c r="V20" s="22"/>
      <c r="W20" s="22"/>
    </row>
    <row r="21" ht="31.4" customHeight="1" spans="1:23">
      <c r="A21" s="118" t="s">
        <v>45</v>
      </c>
      <c r="B21" s="114" t="s">
        <v>175</v>
      </c>
      <c r="C21" s="23" t="s">
        <v>176</v>
      </c>
      <c r="D21" s="23" t="s">
        <v>90</v>
      </c>
      <c r="E21" s="23" t="s">
        <v>91</v>
      </c>
      <c r="F21" s="23" t="s">
        <v>177</v>
      </c>
      <c r="G21" s="23" t="s">
        <v>178</v>
      </c>
      <c r="H21" s="22">
        <v>51000</v>
      </c>
      <c r="I21" s="22">
        <v>51000</v>
      </c>
      <c r="J21" s="22"/>
      <c r="K21" s="22"/>
      <c r="L21" s="22">
        <v>51000</v>
      </c>
      <c r="M21" s="22"/>
      <c r="N21" s="22"/>
      <c r="O21" s="22"/>
      <c r="P21" s="22"/>
      <c r="Q21" s="22"/>
      <c r="R21" s="22"/>
      <c r="S21" s="22"/>
      <c r="T21" s="22"/>
      <c r="U21" s="22"/>
      <c r="V21" s="22"/>
      <c r="W21" s="22"/>
    </row>
    <row r="22" ht="31.4" customHeight="1" spans="1:23">
      <c r="A22" s="118" t="s">
        <v>45</v>
      </c>
      <c r="B22" s="114" t="s">
        <v>179</v>
      </c>
      <c r="C22" s="23" t="s">
        <v>131</v>
      </c>
      <c r="D22" s="23" t="s">
        <v>90</v>
      </c>
      <c r="E22" s="23" t="s">
        <v>91</v>
      </c>
      <c r="F22" s="23" t="s">
        <v>180</v>
      </c>
      <c r="G22" s="23" t="s">
        <v>131</v>
      </c>
      <c r="H22" s="22">
        <v>5000</v>
      </c>
      <c r="I22" s="22">
        <v>5000</v>
      </c>
      <c r="J22" s="22">
        <v>1250</v>
      </c>
      <c r="K22" s="22"/>
      <c r="L22" s="22">
        <v>3750</v>
      </c>
      <c r="M22" s="22"/>
      <c r="N22" s="22"/>
      <c r="O22" s="22"/>
      <c r="P22" s="22"/>
      <c r="Q22" s="22"/>
      <c r="R22" s="22"/>
      <c r="S22" s="22"/>
      <c r="T22" s="22"/>
      <c r="U22" s="22"/>
      <c r="V22" s="22"/>
      <c r="W22" s="22"/>
    </row>
    <row r="23" ht="31.4" customHeight="1" spans="1:23">
      <c r="A23" s="118" t="s">
        <v>45</v>
      </c>
      <c r="B23" s="114" t="s">
        <v>181</v>
      </c>
      <c r="C23" s="23" t="s">
        <v>182</v>
      </c>
      <c r="D23" s="23" t="s">
        <v>90</v>
      </c>
      <c r="E23" s="23" t="s">
        <v>91</v>
      </c>
      <c r="F23" s="23" t="s">
        <v>183</v>
      </c>
      <c r="G23" s="23" t="s">
        <v>182</v>
      </c>
      <c r="H23" s="22">
        <v>342665.7</v>
      </c>
      <c r="I23" s="22">
        <v>342665.7</v>
      </c>
      <c r="J23" s="22">
        <v>85666.43</v>
      </c>
      <c r="K23" s="22"/>
      <c r="L23" s="22">
        <v>256999.27</v>
      </c>
      <c r="M23" s="22"/>
      <c r="N23" s="22"/>
      <c r="O23" s="22"/>
      <c r="P23" s="22"/>
      <c r="Q23" s="22"/>
      <c r="R23" s="22"/>
      <c r="S23" s="22"/>
      <c r="T23" s="22"/>
      <c r="U23" s="22"/>
      <c r="V23" s="22"/>
      <c r="W23" s="22"/>
    </row>
    <row r="24" ht="31.4" customHeight="1" spans="1:23">
      <c r="A24" s="118" t="s">
        <v>45</v>
      </c>
      <c r="B24" s="114" t="s">
        <v>184</v>
      </c>
      <c r="C24" s="23" t="s">
        <v>185</v>
      </c>
      <c r="D24" s="23" t="s">
        <v>69</v>
      </c>
      <c r="E24" s="23" t="s">
        <v>70</v>
      </c>
      <c r="F24" s="23" t="s">
        <v>186</v>
      </c>
      <c r="G24" s="23" t="s">
        <v>187</v>
      </c>
      <c r="H24" s="22">
        <v>114840</v>
      </c>
      <c r="I24" s="22">
        <v>114840</v>
      </c>
      <c r="J24" s="22">
        <v>28710</v>
      </c>
      <c r="K24" s="22"/>
      <c r="L24" s="22">
        <v>86130</v>
      </c>
      <c r="M24" s="22"/>
      <c r="N24" s="22"/>
      <c r="O24" s="22"/>
      <c r="P24" s="22"/>
      <c r="Q24" s="22"/>
      <c r="R24" s="22"/>
      <c r="S24" s="22"/>
      <c r="T24" s="22"/>
      <c r="U24" s="22"/>
      <c r="V24" s="22"/>
      <c r="W24" s="22"/>
    </row>
    <row r="25" ht="31.4" customHeight="1" spans="1:23">
      <c r="A25" s="118" t="s">
        <v>45</v>
      </c>
      <c r="B25" s="114" t="s">
        <v>184</v>
      </c>
      <c r="C25" s="23" t="s">
        <v>185</v>
      </c>
      <c r="D25" s="23" t="s">
        <v>90</v>
      </c>
      <c r="E25" s="23" t="s">
        <v>91</v>
      </c>
      <c r="F25" s="23" t="s">
        <v>188</v>
      </c>
      <c r="G25" s="23" t="s">
        <v>189</v>
      </c>
      <c r="H25" s="22">
        <v>106800</v>
      </c>
      <c r="I25" s="22">
        <v>106800</v>
      </c>
      <c r="J25" s="22">
        <v>26700</v>
      </c>
      <c r="K25" s="22"/>
      <c r="L25" s="22">
        <v>80100</v>
      </c>
      <c r="M25" s="22"/>
      <c r="N25" s="22"/>
      <c r="O25" s="22"/>
      <c r="P25" s="22"/>
      <c r="Q25" s="22"/>
      <c r="R25" s="22"/>
      <c r="S25" s="22"/>
      <c r="T25" s="22"/>
      <c r="U25" s="22"/>
      <c r="V25" s="22"/>
      <c r="W25" s="22"/>
    </row>
    <row r="26" ht="31.4" customHeight="1" spans="1:23">
      <c r="A26" s="118" t="s">
        <v>45</v>
      </c>
      <c r="B26" s="114" t="s">
        <v>184</v>
      </c>
      <c r="C26" s="23" t="s">
        <v>185</v>
      </c>
      <c r="D26" s="23" t="s">
        <v>90</v>
      </c>
      <c r="E26" s="23" t="s">
        <v>91</v>
      </c>
      <c r="F26" s="23" t="s">
        <v>190</v>
      </c>
      <c r="G26" s="23" t="s">
        <v>191</v>
      </c>
      <c r="H26" s="22">
        <v>15000</v>
      </c>
      <c r="I26" s="22">
        <v>15000</v>
      </c>
      <c r="J26" s="22"/>
      <c r="K26" s="22"/>
      <c r="L26" s="22">
        <v>15000</v>
      </c>
      <c r="M26" s="22"/>
      <c r="N26" s="22"/>
      <c r="O26" s="22"/>
      <c r="P26" s="22"/>
      <c r="Q26" s="22"/>
      <c r="R26" s="22"/>
      <c r="S26" s="22"/>
      <c r="T26" s="22"/>
      <c r="U26" s="22"/>
      <c r="V26" s="22"/>
      <c r="W26" s="22"/>
    </row>
    <row r="27" ht="31.4" customHeight="1" spans="1:23">
      <c r="A27" s="118" t="s">
        <v>45</v>
      </c>
      <c r="B27" s="114" t="s">
        <v>184</v>
      </c>
      <c r="C27" s="23" t="s">
        <v>185</v>
      </c>
      <c r="D27" s="23" t="s">
        <v>90</v>
      </c>
      <c r="E27" s="23" t="s">
        <v>91</v>
      </c>
      <c r="F27" s="23" t="s">
        <v>192</v>
      </c>
      <c r="G27" s="23" t="s">
        <v>193</v>
      </c>
      <c r="H27" s="22">
        <v>12000</v>
      </c>
      <c r="I27" s="22">
        <v>12000</v>
      </c>
      <c r="J27" s="22">
        <v>3000</v>
      </c>
      <c r="K27" s="22"/>
      <c r="L27" s="22">
        <v>9000</v>
      </c>
      <c r="M27" s="22"/>
      <c r="N27" s="22"/>
      <c r="O27" s="22"/>
      <c r="P27" s="22"/>
      <c r="Q27" s="22"/>
      <c r="R27" s="22"/>
      <c r="S27" s="22"/>
      <c r="T27" s="22"/>
      <c r="U27" s="22"/>
      <c r="V27" s="22"/>
      <c r="W27" s="22"/>
    </row>
    <row r="28" ht="31.4" customHeight="1" spans="1:23">
      <c r="A28" s="118" t="s">
        <v>45</v>
      </c>
      <c r="B28" s="114" t="s">
        <v>184</v>
      </c>
      <c r="C28" s="23" t="s">
        <v>185</v>
      </c>
      <c r="D28" s="23" t="s">
        <v>90</v>
      </c>
      <c r="E28" s="23" t="s">
        <v>91</v>
      </c>
      <c r="F28" s="23" t="s">
        <v>194</v>
      </c>
      <c r="G28" s="23" t="s">
        <v>195</v>
      </c>
      <c r="H28" s="22">
        <v>100000</v>
      </c>
      <c r="I28" s="22">
        <v>100000</v>
      </c>
      <c r="J28" s="22">
        <v>25000</v>
      </c>
      <c r="K28" s="22"/>
      <c r="L28" s="22">
        <v>75000</v>
      </c>
      <c r="M28" s="22"/>
      <c r="N28" s="22"/>
      <c r="O28" s="22"/>
      <c r="P28" s="22"/>
      <c r="Q28" s="22"/>
      <c r="R28" s="22"/>
      <c r="S28" s="22"/>
      <c r="T28" s="22"/>
      <c r="U28" s="22"/>
      <c r="V28" s="22"/>
      <c r="W28" s="22"/>
    </row>
    <row r="29" ht="31.4" customHeight="1" spans="1:23">
      <c r="A29" s="118" t="s">
        <v>45</v>
      </c>
      <c r="B29" s="114" t="s">
        <v>184</v>
      </c>
      <c r="C29" s="23" t="s">
        <v>185</v>
      </c>
      <c r="D29" s="23" t="s">
        <v>90</v>
      </c>
      <c r="E29" s="23" t="s">
        <v>91</v>
      </c>
      <c r="F29" s="23" t="s">
        <v>196</v>
      </c>
      <c r="G29" s="23" t="s">
        <v>197</v>
      </c>
      <c r="H29" s="22">
        <v>80000</v>
      </c>
      <c r="I29" s="22">
        <v>80000</v>
      </c>
      <c r="J29" s="22">
        <v>20000</v>
      </c>
      <c r="K29" s="22"/>
      <c r="L29" s="22">
        <v>60000</v>
      </c>
      <c r="M29" s="22"/>
      <c r="N29" s="22"/>
      <c r="O29" s="22"/>
      <c r="P29" s="22"/>
      <c r="Q29" s="22"/>
      <c r="R29" s="22"/>
      <c r="S29" s="22"/>
      <c r="T29" s="22"/>
      <c r="U29" s="22"/>
      <c r="V29" s="22"/>
      <c r="W29" s="22"/>
    </row>
    <row r="30" ht="31.4" customHeight="1" spans="1:23">
      <c r="A30" s="118" t="s">
        <v>45</v>
      </c>
      <c r="B30" s="114" t="s">
        <v>184</v>
      </c>
      <c r="C30" s="23" t="s">
        <v>185</v>
      </c>
      <c r="D30" s="23" t="s">
        <v>90</v>
      </c>
      <c r="E30" s="23" t="s">
        <v>91</v>
      </c>
      <c r="F30" s="23" t="s">
        <v>198</v>
      </c>
      <c r="G30" s="23" t="s">
        <v>199</v>
      </c>
      <c r="H30" s="22">
        <v>50000</v>
      </c>
      <c r="I30" s="22">
        <v>50000</v>
      </c>
      <c r="J30" s="22">
        <v>12500</v>
      </c>
      <c r="K30" s="22"/>
      <c r="L30" s="22">
        <v>37500</v>
      </c>
      <c r="M30" s="22"/>
      <c r="N30" s="22"/>
      <c r="O30" s="22"/>
      <c r="P30" s="22"/>
      <c r="Q30" s="22"/>
      <c r="R30" s="22"/>
      <c r="S30" s="22"/>
      <c r="T30" s="22"/>
      <c r="U30" s="22"/>
      <c r="V30" s="22"/>
      <c r="W30" s="22"/>
    </row>
    <row r="31" ht="31.4" customHeight="1" spans="1:23">
      <c r="A31" s="118" t="s">
        <v>45</v>
      </c>
      <c r="B31" s="114" t="s">
        <v>184</v>
      </c>
      <c r="C31" s="23" t="s">
        <v>185</v>
      </c>
      <c r="D31" s="23" t="s">
        <v>90</v>
      </c>
      <c r="E31" s="23" t="s">
        <v>91</v>
      </c>
      <c r="F31" s="23" t="s">
        <v>200</v>
      </c>
      <c r="G31" s="23" t="s">
        <v>201</v>
      </c>
      <c r="H31" s="22">
        <v>150000</v>
      </c>
      <c r="I31" s="22">
        <v>150000</v>
      </c>
      <c r="J31" s="22">
        <v>37500</v>
      </c>
      <c r="K31" s="22"/>
      <c r="L31" s="22">
        <v>112500</v>
      </c>
      <c r="M31" s="22"/>
      <c r="N31" s="22"/>
      <c r="O31" s="22"/>
      <c r="P31" s="22"/>
      <c r="Q31" s="22"/>
      <c r="R31" s="22"/>
      <c r="S31" s="22"/>
      <c r="T31" s="22"/>
      <c r="U31" s="22"/>
      <c r="V31" s="22"/>
      <c r="W31" s="22"/>
    </row>
    <row r="32" ht="31.4" customHeight="1" spans="1:23">
      <c r="A32" s="118" t="s">
        <v>45</v>
      </c>
      <c r="B32" s="114" t="s">
        <v>184</v>
      </c>
      <c r="C32" s="23" t="s">
        <v>185</v>
      </c>
      <c r="D32" s="23" t="s">
        <v>90</v>
      </c>
      <c r="E32" s="23" t="s">
        <v>91</v>
      </c>
      <c r="F32" s="23" t="s">
        <v>202</v>
      </c>
      <c r="G32" s="23" t="s">
        <v>203</v>
      </c>
      <c r="H32" s="22">
        <v>39156</v>
      </c>
      <c r="I32" s="22">
        <v>39156</v>
      </c>
      <c r="J32" s="22">
        <v>9789</v>
      </c>
      <c r="K32" s="22"/>
      <c r="L32" s="22">
        <v>29367</v>
      </c>
      <c r="M32" s="22"/>
      <c r="N32" s="22"/>
      <c r="O32" s="22"/>
      <c r="P32" s="22"/>
      <c r="Q32" s="22"/>
      <c r="R32" s="22"/>
      <c r="S32" s="22"/>
      <c r="T32" s="22"/>
      <c r="U32" s="22"/>
      <c r="V32" s="22"/>
      <c r="W32" s="22"/>
    </row>
    <row r="33" ht="31.4" customHeight="1" spans="1:23">
      <c r="A33" s="118" t="s">
        <v>45</v>
      </c>
      <c r="B33" s="114" t="s">
        <v>184</v>
      </c>
      <c r="C33" s="23" t="s">
        <v>185</v>
      </c>
      <c r="D33" s="23" t="s">
        <v>90</v>
      </c>
      <c r="E33" s="23" t="s">
        <v>91</v>
      </c>
      <c r="F33" s="23" t="s">
        <v>204</v>
      </c>
      <c r="G33" s="23" t="s">
        <v>205</v>
      </c>
      <c r="H33" s="22">
        <v>20000</v>
      </c>
      <c r="I33" s="22">
        <v>20000</v>
      </c>
      <c r="J33" s="22">
        <v>5000</v>
      </c>
      <c r="K33" s="22"/>
      <c r="L33" s="22">
        <v>15000</v>
      </c>
      <c r="M33" s="22"/>
      <c r="N33" s="22"/>
      <c r="O33" s="22"/>
      <c r="P33" s="22"/>
      <c r="Q33" s="22"/>
      <c r="R33" s="22"/>
      <c r="S33" s="22"/>
      <c r="T33" s="22"/>
      <c r="U33" s="22"/>
      <c r="V33" s="22"/>
      <c r="W33" s="22"/>
    </row>
    <row r="34" ht="31.4" customHeight="1" spans="1:23">
      <c r="A34" s="118" t="s">
        <v>45</v>
      </c>
      <c r="B34" s="114" t="s">
        <v>184</v>
      </c>
      <c r="C34" s="23" t="s">
        <v>185</v>
      </c>
      <c r="D34" s="23" t="s">
        <v>90</v>
      </c>
      <c r="E34" s="23" t="s">
        <v>91</v>
      </c>
      <c r="F34" s="23" t="s">
        <v>186</v>
      </c>
      <c r="G34" s="23" t="s">
        <v>187</v>
      </c>
      <c r="H34" s="22">
        <v>488553.03</v>
      </c>
      <c r="I34" s="22">
        <v>488553.03</v>
      </c>
      <c r="J34" s="22">
        <v>122138.26</v>
      </c>
      <c r="K34" s="22"/>
      <c r="L34" s="22">
        <v>366414.77</v>
      </c>
      <c r="M34" s="22"/>
      <c r="N34" s="22"/>
      <c r="O34" s="22"/>
      <c r="P34" s="22"/>
      <c r="Q34" s="22"/>
      <c r="R34" s="22"/>
      <c r="S34" s="22"/>
      <c r="T34" s="22"/>
      <c r="U34" s="22"/>
      <c r="V34" s="22"/>
      <c r="W34" s="22"/>
    </row>
    <row r="35" ht="31.4" customHeight="1" spans="1:23">
      <c r="A35" s="118" t="s">
        <v>45</v>
      </c>
      <c r="B35" s="114" t="s">
        <v>206</v>
      </c>
      <c r="C35" s="23" t="s">
        <v>207</v>
      </c>
      <c r="D35" s="23" t="s">
        <v>90</v>
      </c>
      <c r="E35" s="23" t="s">
        <v>91</v>
      </c>
      <c r="F35" s="23" t="s">
        <v>155</v>
      </c>
      <c r="G35" s="23" t="s">
        <v>156</v>
      </c>
      <c r="H35" s="22">
        <v>376900</v>
      </c>
      <c r="I35" s="22">
        <v>376900</v>
      </c>
      <c r="J35" s="22"/>
      <c r="K35" s="22"/>
      <c r="L35" s="22"/>
      <c r="M35" s="22">
        <v>376900</v>
      </c>
      <c r="N35" s="22"/>
      <c r="O35" s="22"/>
      <c r="P35" s="22"/>
      <c r="Q35" s="22"/>
      <c r="R35" s="22"/>
      <c r="S35" s="22"/>
      <c r="T35" s="22"/>
      <c r="U35" s="22"/>
      <c r="V35" s="22"/>
      <c r="W35" s="22"/>
    </row>
    <row r="36" ht="31.4" customHeight="1" spans="1:23">
      <c r="A36" s="118" t="s">
        <v>45</v>
      </c>
      <c r="B36" s="114" t="s">
        <v>208</v>
      </c>
      <c r="C36" s="23" t="s">
        <v>209</v>
      </c>
      <c r="D36" s="23" t="s">
        <v>90</v>
      </c>
      <c r="E36" s="23" t="s">
        <v>91</v>
      </c>
      <c r="F36" s="23" t="s">
        <v>210</v>
      </c>
      <c r="G36" s="23" t="s">
        <v>211</v>
      </c>
      <c r="H36" s="22">
        <v>12960</v>
      </c>
      <c r="I36" s="22">
        <v>12960</v>
      </c>
      <c r="J36" s="22"/>
      <c r="K36" s="22"/>
      <c r="L36" s="22"/>
      <c r="M36" s="22">
        <v>12960</v>
      </c>
      <c r="N36" s="22"/>
      <c r="O36" s="22"/>
      <c r="P36" s="22"/>
      <c r="Q36" s="22"/>
      <c r="R36" s="22"/>
      <c r="S36" s="22"/>
      <c r="T36" s="22"/>
      <c r="U36" s="22"/>
      <c r="V36" s="22"/>
      <c r="W36" s="22"/>
    </row>
    <row r="37" ht="18.75" customHeight="1" spans="1:23">
      <c r="A37" s="34" t="s">
        <v>102</v>
      </c>
      <c r="B37" s="35"/>
      <c r="C37" s="35"/>
      <c r="D37" s="35"/>
      <c r="E37" s="35"/>
      <c r="F37" s="35"/>
      <c r="G37" s="36"/>
      <c r="H37" s="22">
        <v>27304202.39</v>
      </c>
      <c r="I37" s="22">
        <v>27304202.39</v>
      </c>
      <c r="J37" s="22">
        <v>6807601.48</v>
      </c>
      <c r="K37" s="22"/>
      <c r="L37" s="22">
        <v>20106740.91</v>
      </c>
      <c r="M37" s="22">
        <v>389860</v>
      </c>
      <c r="N37" s="22"/>
      <c r="O37" s="22"/>
      <c r="P37" s="22"/>
      <c r="Q37" s="22"/>
      <c r="R37" s="22"/>
      <c r="S37" s="22"/>
      <c r="T37" s="22"/>
      <c r="U37" s="22"/>
      <c r="V37" s="22"/>
      <c r="W37" s="22"/>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7"/>
  <sheetViews>
    <sheetView showZeros="0" workbookViewId="0">
      <selection activeCell="A1" sqref="A1 A1 A1 A1 A1 A1 A1 A1 A1 A1 A1 A1 A1 A1 A1 A1 A1 A1 A1 A1 A1 A1 A1"/>
    </sheetView>
  </sheetViews>
  <sheetFormatPr defaultColWidth="9.14159292035398" defaultRowHeight="14.25" customHeight="1"/>
  <cols>
    <col min="1" max="1" width="14.5752212389381" customWidth="1"/>
    <col min="2" max="2" width="21.0353982300885" customWidth="1"/>
    <col min="3" max="3" width="31.3185840707965" customWidth="1"/>
    <col min="4" max="4" width="23.8495575221239" customWidth="1"/>
    <col min="5" max="5" width="15.6017699115044" customWidth="1"/>
    <col min="6" max="6" width="19.7433628318584"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ht="13.5" customHeight="1" spans="1:23">
      <c r="E1" s="1"/>
      <c r="F1" s="1"/>
      <c r="G1" s="1"/>
      <c r="H1" s="1"/>
      <c r="U1" s="110"/>
      <c r="W1" s="58" t="s">
        <v>212</v>
      </c>
    </row>
    <row r="2" ht="27.75" customHeight="1" spans="1:23">
      <c r="A2" s="30" t="s">
        <v>213</v>
      </c>
      <c r="B2" s="30"/>
      <c r="C2" s="30"/>
      <c r="D2" s="30"/>
      <c r="E2" s="30"/>
      <c r="F2" s="30"/>
      <c r="G2" s="30"/>
      <c r="H2" s="30"/>
      <c r="I2" s="30"/>
      <c r="J2" s="30"/>
      <c r="K2" s="30"/>
      <c r="L2" s="30"/>
      <c r="M2" s="30"/>
      <c r="N2" s="30"/>
      <c r="O2" s="30"/>
      <c r="P2" s="30"/>
      <c r="Q2" s="30"/>
      <c r="R2" s="30"/>
      <c r="S2" s="30"/>
      <c r="T2" s="30"/>
      <c r="U2" s="30"/>
      <c r="V2" s="30"/>
      <c r="W2" s="30"/>
    </row>
    <row r="3" ht="13.5" customHeight="1" spans="1:23">
      <c r="A3" s="4" t="str">
        <f t="shared" ref="A3:B3" si="0">"单位名称："&amp;"云南省林业调查规划院生态分院"</f>
        <v>单位名称：云南省林业调查规划院生态分院</v>
      </c>
      <c r="B3" s="111" t="str">
        <f t="shared" si="0"/>
        <v>单位名称：云南省林业调查规划院生态分院</v>
      </c>
      <c r="C3" s="111"/>
      <c r="D3" s="111"/>
      <c r="E3" s="111"/>
      <c r="F3" s="111"/>
      <c r="G3" s="111"/>
      <c r="H3" s="111"/>
      <c r="I3" s="111"/>
      <c r="J3" s="6"/>
      <c r="K3" s="6"/>
      <c r="L3" s="6"/>
      <c r="M3" s="6"/>
      <c r="N3" s="6"/>
      <c r="O3" s="6"/>
      <c r="P3" s="6"/>
      <c r="Q3" s="6"/>
      <c r="U3" s="110"/>
      <c r="W3" s="106" t="s">
        <v>127</v>
      </c>
    </row>
    <row r="4" ht="21.75" customHeight="1" spans="1:23">
      <c r="A4" s="8" t="s">
        <v>214</v>
      </c>
      <c r="B4" s="8" t="s">
        <v>137</v>
      </c>
      <c r="C4" s="8" t="s">
        <v>138</v>
      </c>
      <c r="D4" s="8" t="s">
        <v>215</v>
      </c>
      <c r="E4" s="9" t="s">
        <v>139</v>
      </c>
      <c r="F4" s="9" t="s">
        <v>140</v>
      </c>
      <c r="G4" s="9" t="s">
        <v>141</v>
      </c>
      <c r="H4" s="9" t="s">
        <v>142</v>
      </c>
      <c r="I4" s="65" t="s">
        <v>30</v>
      </c>
      <c r="J4" s="65" t="s">
        <v>216</v>
      </c>
      <c r="K4" s="65"/>
      <c r="L4" s="65"/>
      <c r="M4" s="65"/>
      <c r="N4" s="112" t="s">
        <v>144</v>
      </c>
      <c r="O4" s="112"/>
      <c r="P4" s="112"/>
      <c r="Q4" s="9" t="s">
        <v>36</v>
      </c>
      <c r="R4" s="10" t="s">
        <v>51</v>
      </c>
      <c r="S4" s="11"/>
      <c r="T4" s="11"/>
      <c r="U4" s="11"/>
      <c r="V4" s="11"/>
      <c r="W4" s="12"/>
    </row>
    <row r="5" ht="21.75" customHeight="1" spans="1:23">
      <c r="A5" s="13"/>
      <c r="B5" s="13"/>
      <c r="C5" s="13"/>
      <c r="D5" s="13"/>
      <c r="E5" s="14"/>
      <c r="F5" s="14"/>
      <c r="G5" s="14"/>
      <c r="H5" s="14"/>
      <c r="I5" s="65"/>
      <c r="J5" s="50" t="s">
        <v>33</v>
      </c>
      <c r="K5" s="50"/>
      <c r="L5" s="50" t="s">
        <v>34</v>
      </c>
      <c r="M5" s="50" t="s">
        <v>35</v>
      </c>
      <c r="N5" s="113" t="s">
        <v>33</v>
      </c>
      <c r="O5" s="113" t="s">
        <v>34</v>
      </c>
      <c r="P5" s="113" t="s">
        <v>35</v>
      </c>
      <c r="Q5" s="14"/>
      <c r="R5" s="9" t="s">
        <v>32</v>
      </c>
      <c r="S5" s="9" t="s">
        <v>43</v>
      </c>
      <c r="T5" s="9" t="s">
        <v>150</v>
      </c>
      <c r="U5" s="9" t="s">
        <v>39</v>
      </c>
      <c r="V5" s="9" t="s">
        <v>40</v>
      </c>
      <c r="W5" s="9" t="s">
        <v>41</v>
      </c>
    </row>
    <row r="6" ht="40.5" customHeight="1" spans="1:23">
      <c r="A6" s="16"/>
      <c r="B6" s="16"/>
      <c r="C6" s="16"/>
      <c r="D6" s="16"/>
      <c r="E6" s="17"/>
      <c r="F6" s="17"/>
      <c r="G6" s="17"/>
      <c r="H6" s="17"/>
      <c r="I6" s="65"/>
      <c r="J6" s="50" t="s">
        <v>32</v>
      </c>
      <c r="K6" s="50" t="s">
        <v>217</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4"/>
      <c r="C8" s="23" t="s">
        <v>218</v>
      </c>
      <c r="D8" s="23"/>
      <c r="E8" s="23"/>
      <c r="F8" s="23"/>
      <c r="G8" s="23"/>
      <c r="H8" s="23"/>
      <c r="I8" s="115">
        <v>267404.68</v>
      </c>
      <c r="J8" s="115"/>
      <c r="K8" s="115"/>
      <c r="L8" s="115"/>
      <c r="M8" s="115"/>
      <c r="N8" s="115">
        <v>267404.68</v>
      </c>
      <c r="O8" s="115"/>
      <c r="P8" s="115"/>
      <c r="Q8" s="115"/>
      <c r="R8" s="115"/>
      <c r="S8" s="115"/>
      <c r="T8" s="115"/>
      <c r="U8" s="91"/>
      <c r="V8" s="115"/>
      <c r="W8" s="115"/>
    </row>
    <row r="9" ht="32.9" customHeight="1" spans="1:23">
      <c r="A9" s="23" t="s">
        <v>219</v>
      </c>
      <c r="B9" s="114" t="s">
        <v>220</v>
      </c>
      <c r="C9" s="23" t="s">
        <v>218</v>
      </c>
      <c r="D9" s="23" t="s">
        <v>45</v>
      </c>
      <c r="E9" s="23" t="s">
        <v>92</v>
      </c>
      <c r="F9" s="23" t="s">
        <v>93</v>
      </c>
      <c r="G9" s="23" t="s">
        <v>190</v>
      </c>
      <c r="H9" s="23" t="s">
        <v>191</v>
      </c>
      <c r="I9" s="115">
        <v>28383.68</v>
      </c>
      <c r="J9" s="115"/>
      <c r="K9" s="115"/>
      <c r="L9" s="115"/>
      <c r="M9" s="115"/>
      <c r="N9" s="115">
        <v>28383.68</v>
      </c>
      <c r="O9" s="115"/>
      <c r="P9" s="115"/>
      <c r="Q9" s="115"/>
      <c r="R9" s="115"/>
      <c r="S9" s="115"/>
      <c r="T9" s="115"/>
      <c r="U9" s="91"/>
      <c r="V9" s="115"/>
      <c r="W9" s="115"/>
    </row>
    <row r="10" ht="32.9" customHeight="1" spans="1:23">
      <c r="A10" s="23" t="s">
        <v>219</v>
      </c>
      <c r="B10" s="114" t="s">
        <v>220</v>
      </c>
      <c r="C10" s="23" t="s">
        <v>218</v>
      </c>
      <c r="D10" s="23" t="s">
        <v>45</v>
      </c>
      <c r="E10" s="23" t="s">
        <v>92</v>
      </c>
      <c r="F10" s="23" t="s">
        <v>93</v>
      </c>
      <c r="G10" s="23" t="s">
        <v>198</v>
      </c>
      <c r="H10" s="23" t="s">
        <v>199</v>
      </c>
      <c r="I10" s="115">
        <v>6837</v>
      </c>
      <c r="J10" s="115"/>
      <c r="K10" s="115"/>
      <c r="L10" s="115"/>
      <c r="M10" s="115"/>
      <c r="N10" s="115">
        <v>6837</v>
      </c>
      <c r="O10" s="115"/>
      <c r="P10" s="115"/>
      <c r="Q10" s="115"/>
      <c r="R10" s="115"/>
      <c r="S10" s="115"/>
      <c r="T10" s="115"/>
      <c r="U10" s="91"/>
      <c r="V10" s="115"/>
      <c r="W10" s="115"/>
    </row>
    <row r="11" ht="32.9" customHeight="1" spans="1:23">
      <c r="A11" s="23" t="s">
        <v>219</v>
      </c>
      <c r="B11" s="114" t="s">
        <v>220</v>
      </c>
      <c r="C11" s="23" t="s">
        <v>218</v>
      </c>
      <c r="D11" s="23" t="s">
        <v>45</v>
      </c>
      <c r="E11" s="23" t="s">
        <v>92</v>
      </c>
      <c r="F11" s="23" t="s">
        <v>93</v>
      </c>
      <c r="G11" s="23" t="s">
        <v>221</v>
      </c>
      <c r="H11" s="23" t="s">
        <v>222</v>
      </c>
      <c r="I11" s="115">
        <v>232184</v>
      </c>
      <c r="J11" s="115"/>
      <c r="K11" s="115"/>
      <c r="L11" s="115"/>
      <c r="M11" s="115"/>
      <c r="N11" s="115">
        <v>232184</v>
      </c>
      <c r="O11" s="115"/>
      <c r="P11" s="115"/>
      <c r="Q11" s="115"/>
      <c r="R11" s="115"/>
      <c r="S11" s="115"/>
      <c r="T11" s="115"/>
      <c r="U11" s="91"/>
      <c r="V11" s="115"/>
      <c r="W11" s="115"/>
    </row>
    <row r="12" ht="32.9" customHeight="1" spans="1:23">
      <c r="A12" s="23"/>
      <c r="B12" s="23"/>
      <c r="C12" s="23" t="s">
        <v>223</v>
      </c>
      <c r="D12" s="23"/>
      <c r="E12" s="23"/>
      <c r="F12" s="23"/>
      <c r="G12" s="23"/>
      <c r="H12" s="23"/>
      <c r="I12" s="115">
        <v>1917826.08</v>
      </c>
      <c r="J12" s="115">
        <v>1906400</v>
      </c>
      <c r="K12" s="115"/>
      <c r="L12" s="115"/>
      <c r="M12" s="115"/>
      <c r="N12" s="115">
        <v>11426.08</v>
      </c>
      <c r="O12" s="115"/>
      <c r="P12" s="115"/>
      <c r="Q12" s="115"/>
      <c r="R12" s="115"/>
      <c r="S12" s="115"/>
      <c r="T12" s="115"/>
      <c r="U12" s="91"/>
      <c r="V12" s="115"/>
      <c r="W12" s="115"/>
    </row>
    <row r="13" ht="32.9" customHeight="1" spans="1:23">
      <c r="A13" s="23" t="s">
        <v>224</v>
      </c>
      <c r="B13" s="114" t="s">
        <v>225</v>
      </c>
      <c r="C13" s="23" t="s">
        <v>223</v>
      </c>
      <c r="D13" s="23" t="s">
        <v>45</v>
      </c>
      <c r="E13" s="23" t="s">
        <v>94</v>
      </c>
      <c r="F13" s="23" t="s">
        <v>95</v>
      </c>
      <c r="G13" s="23" t="s">
        <v>188</v>
      </c>
      <c r="H13" s="23" t="s">
        <v>189</v>
      </c>
      <c r="I13" s="115">
        <v>100400</v>
      </c>
      <c r="J13" s="115">
        <v>100000</v>
      </c>
      <c r="K13" s="115"/>
      <c r="L13" s="115"/>
      <c r="M13" s="115"/>
      <c r="N13" s="115">
        <v>400</v>
      </c>
      <c r="O13" s="115"/>
      <c r="P13" s="115"/>
      <c r="Q13" s="115"/>
      <c r="R13" s="115"/>
      <c r="S13" s="115"/>
      <c r="T13" s="115"/>
      <c r="U13" s="91"/>
      <c r="V13" s="115"/>
      <c r="W13" s="115"/>
    </row>
    <row r="14" ht="32.9" customHeight="1" spans="1:23">
      <c r="A14" s="23" t="s">
        <v>224</v>
      </c>
      <c r="B14" s="114" t="s">
        <v>225</v>
      </c>
      <c r="C14" s="23" t="s">
        <v>223</v>
      </c>
      <c r="D14" s="23" t="s">
        <v>45</v>
      </c>
      <c r="E14" s="23" t="s">
        <v>94</v>
      </c>
      <c r="F14" s="23" t="s">
        <v>95</v>
      </c>
      <c r="G14" s="23" t="s">
        <v>226</v>
      </c>
      <c r="H14" s="23" t="s">
        <v>227</v>
      </c>
      <c r="I14" s="115">
        <v>800000</v>
      </c>
      <c r="J14" s="115">
        <v>800000</v>
      </c>
      <c r="K14" s="115"/>
      <c r="L14" s="115"/>
      <c r="M14" s="115"/>
      <c r="N14" s="115"/>
      <c r="O14" s="115"/>
      <c r="P14" s="115"/>
      <c r="Q14" s="115"/>
      <c r="R14" s="115"/>
      <c r="S14" s="115"/>
      <c r="T14" s="115"/>
      <c r="U14" s="91"/>
      <c r="V14" s="115"/>
      <c r="W14" s="115"/>
    </row>
    <row r="15" ht="32.9" customHeight="1" spans="1:23">
      <c r="A15" s="23" t="s">
        <v>224</v>
      </c>
      <c r="B15" s="114" t="s">
        <v>225</v>
      </c>
      <c r="C15" s="23" t="s">
        <v>223</v>
      </c>
      <c r="D15" s="23" t="s">
        <v>45</v>
      </c>
      <c r="E15" s="23" t="s">
        <v>94</v>
      </c>
      <c r="F15" s="23" t="s">
        <v>95</v>
      </c>
      <c r="G15" s="23" t="s">
        <v>200</v>
      </c>
      <c r="H15" s="23" t="s">
        <v>201</v>
      </c>
      <c r="I15" s="115">
        <v>286026.08</v>
      </c>
      <c r="J15" s="115">
        <v>275000</v>
      </c>
      <c r="K15" s="115"/>
      <c r="L15" s="115"/>
      <c r="M15" s="115"/>
      <c r="N15" s="115">
        <v>11026.08</v>
      </c>
      <c r="O15" s="115"/>
      <c r="P15" s="115"/>
      <c r="Q15" s="115"/>
      <c r="R15" s="115"/>
      <c r="S15" s="115"/>
      <c r="T15" s="115"/>
      <c r="U15" s="91"/>
      <c r="V15" s="115"/>
      <c r="W15" s="115"/>
    </row>
    <row r="16" ht="32.9" customHeight="1" spans="1:23">
      <c r="A16" s="23" t="s">
        <v>224</v>
      </c>
      <c r="B16" s="114" t="s">
        <v>225</v>
      </c>
      <c r="C16" s="23" t="s">
        <v>223</v>
      </c>
      <c r="D16" s="23" t="s">
        <v>45</v>
      </c>
      <c r="E16" s="23" t="s">
        <v>94</v>
      </c>
      <c r="F16" s="23" t="s">
        <v>95</v>
      </c>
      <c r="G16" s="23" t="s">
        <v>204</v>
      </c>
      <c r="H16" s="23" t="s">
        <v>205</v>
      </c>
      <c r="I16" s="115">
        <v>30000</v>
      </c>
      <c r="J16" s="115">
        <v>30000</v>
      </c>
      <c r="K16" s="115"/>
      <c r="L16" s="115"/>
      <c r="M16" s="115"/>
      <c r="N16" s="115"/>
      <c r="O16" s="115"/>
      <c r="P16" s="115"/>
      <c r="Q16" s="115"/>
      <c r="R16" s="115"/>
      <c r="S16" s="115"/>
      <c r="T16" s="115"/>
      <c r="U16" s="91"/>
      <c r="V16" s="115"/>
      <c r="W16" s="115"/>
    </row>
    <row r="17" ht="32.9" customHeight="1" spans="1:23">
      <c r="A17" s="23" t="s">
        <v>224</v>
      </c>
      <c r="B17" s="114" t="s">
        <v>225</v>
      </c>
      <c r="C17" s="23" t="s">
        <v>223</v>
      </c>
      <c r="D17" s="23" t="s">
        <v>45</v>
      </c>
      <c r="E17" s="23" t="s">
        <v>94</v>
      </c>
      <c r="F17" s="23" t="s">
        <v>95</v>
      </c>
      <c r="G17" s="23" t="s">
        <v>228</v>
      </c>
      <c r="H17" s="23" t="s">
        <v>229</v>
      </c>
      <c r="I17" s="115">
        <v>6000</v>
      </c>
      <c r="J17" s="115">
        <v>6000</v>
      </c>
      <c r="K17" s="115"/>
      <c r="L17" s="115"/>
      <c r="M17" s="115"/>
      <c r="N17" s="115"/>
      <c r="O17" s="115"/>
      <c r="P17" s="115"/>
      <c r="Q17" s="115"/>
      <c r="R17" s="115"/>
      <c r="S17" s="115"/>
      <c r="T17" s="115"/>
      <c r="U17" s="91"/>
      <c r="V17" s="115"/>
      <c r="W17" s="115"/>
    </row>
    <row r="18" ht="32.9" customHeight="1" spans="1:23">
      <c r="A18" s="23" t="s">
        <v>224</v>
      </c>
      <c r="B18" s="114" t="s">
        <v>225</v>
      </c>
      <c r="C18" s="23" t="s">
        <v>223</v>
      </c>
      <c r="D18" s="23" t="s">
        <v>45</v>
      </c>
      <c r="E18" s="23" t="s">
        <v>94</v>
      </c>
      <c r="F18" s="23" t="s">
        <v>95</v>
      </c>
      <c r="G18" s="23" t="s">
        <v>186</v>
      </c>
      <c r="H18" s="23" t="s">
        <v>187</v>
      </c>
      <c r="I18" s="115">
        <v>171500</v>
      </c>
      <c r="J18" s="115">
        <v>171500</v>
      </c>
      <c r="K18" s="115"/>
      <c r="L18" s="115"/>
      <c r="M18" s="115"/>
      <c r="N18" s="115"/>
      <c r="O18" s="115"/>
      <c r="P18" s="115"/>
      <c r="Q18" s="115"/>
      <c r="R18" s="115"/>
      <c r="S18" s="115"/>
      <c r="T18" s="115"/>
      <c r="U18" s="91"/>
      <c r="V18" s="115"/>
      <c r="W18" s="115"/>
    </row>
    <row r="19" ht="32.9" customHeight="1" spans="1:23">
      <c r="A19" s="23" t="s">
        <v>224</v>
      </c>
      <c r="B19" s="114" t="s">
        <v>225</v>
      </c>
      <c r="C19" s="23" t="s">
        <v>223</v>
      </c>
      <c r="D19" s="23" t="s">
        <v>45</v>
      </c>
      <c r="E19" s="23" t="s">
        <v>94</v>
      </c>
      <c r="F19" s="23" t="s">
        <v>95</v>
      </c>
      <c r="G19" s="23" t="s">
        <v>230</v>
      </c>
      <c r="H19" s="23" t="s">
        <v>231</v>
      </c>
      <c r="I19" s="115">
        <v>4600</v>
      </c>
      <c r="J19" s="115">
        <v>4600</v>
      </c>
      <c r="K19" s="115"/>
      <c r="L19" s="115"/>
      <c r="M19" s="115"/>
      <c r="N19" s="115"/>
      <c r="O19" s="115"/>
      <c r="P19" s="115"/>
      <c r="Q19" s="115"/>
      <c r="R19" s="115"/>
      <c r="S19" s="115"/>
      <c r="T19" s="115"/>
      <c r="U19" s="91"/>
      <c r="V19" s="115"/>
      <c r="W19" s="115"/>
    </row>
    <row r="20" ht="32.9" customHeight="1" spans="1:23">
      <c r="A20" s="23" t="s">
        <v>224</v>
      </c>
      <c r="B20" s="114" t="s">
        <v>225</v>
      </c>
      <c r="C20" s="23" t="s">
        <v>223</v>
      </c>
      <c r="D20" s="23" t="s">
        <v>45</v>
      </c>
      <c r="E20" s="23" t="s">
        <v>94</v>
      </c>
      <c r="F20" s="23" t="s">
        <v>95</v>
      </c>
      <c r="G20" s="23" t="s">
        <v>232</v>
      </c>
      <c r="H20" s="23" t="s">
        <v>233</v>
      </c>
      <c r="I20" s="115">
        <v>500000</v>
      </c>
      <c r="J20" s="115">
        <v>500000</v>
      </c>
      <c r="K20" s="115"/>
      <c r="L20" s="115"/>
      <c r="M20" s="115"/>
      <c r="N20" s="115"/>
      <c r="O20" s="115"/>
      <c r="P20" s="115"/>
      <c r="Q20" s="115"/>
      <c r="R20" s="115"/>
      <c r="S20" s="115"/>
      <c r="T20" s="115"/>
      <c r="U20" s="91"/>
      <c r="V20" s="115"/>
      <c r="W20" s="115"/>
    </row>
    <row r="21" ht="32.9" customHeight="1" spans="1:23">
      <c r="A21" s="23" t="s">
        <v>224</v>
      </c>
      <c r="B21" s="114" t="s">
        <v>225</v>
      </c>
      <c r="C21" s="23" t="s">
        <v>223</v>
      </c>
      <c r="D21" s="23" t="s">
        <v>45</v>
      </c>
      <c r="E21" s="23" t="s">
        <v>94</v>
      </c>
      <c r="F21" s="23" t="s">
        <v>95</v>
      </c>
      <c r="G21" s="23" t="s">
        <v>234</v>
      </c>
      <c r="H21" s="23" t="s">
        <v>235</v>
      </c>
      <c r="I21" s="115">
        <v>19300</v>
      </c>
      <c r="J21" s="115">
        <v>19300</v>
      </c>
      <c r="K21" s="115"/>
      <c r="L21" s="115"/>
      <c r="M21" s="115"/>
      <c r="N21" s="115"/>
      <c r="O21" s="115"/>
      <c r="P21" s="115"/>
      <c r="Q21" s="115"/>
      <c r="R21" s="115"/>
      <c r="S21" s="115"/>
      <c r="T21" s="115"/>
      <c r="U21" s="91"/>
      <c r="V21" s="115"/>
      <c r="W21" s="115"/>
    </row>
    <row r="22" ht="32.9" customHeight="1" spans="1:23">
      <c r="A22" s="23"/>
      <c r="B22" s="23"/>
      <c r="C22" s="23" t="s">
        <v>236</v>
      </c>
      <c r="D22" s="23"/>
      <c r="E22" s="23"/>
      <c r="F22" s="23"/>
      <c r="G22" s="23"/>
      <c r="H22" s="23"/>
      <c r="I22" s="115">
        <v>12025760</v>
      </c>
      <c r="J22" s="115"/>
      <c r="K22" s="115"/>
      <c r="L22" s="115"/>
      <c r="M22" s="115"/>
      <c r="N22" s="115"/>
      <c r="O22" s="115"/>
      <c r="P22" s="115"/>
      <c r="Q22" s="115"/>
      <c r="R22" s="115">
        <v>12025760</v>
      </c>
      <c r="S22" s="115">
        <v>12015760</v>
      </c>
      <c r="T22" s="115"/>
      <c r="U22" s="91"/>
      <c r="V22" s="115"/>
      <c r="W22" s="115">
        <v>10000</v>
      </c>
    </row>
    <row r="23" ht="32.9" customHeight="1" spans="1:23">
      <c r="A23" s="23" t="s">
        <v>219</v>
      </c>
      <c r="B23" s="114" t="s">
        <v>237</v>
      </c>
      <c r="C23" s="23" t="s">
        <v>236</v>
      </c>
      <c r="D23" s="23" t="s">
        <v>45</v>
      </c>
      <c r="E23" s="23" t="s">
        <v>63</v>
      </c>
      <c r="F23" s="23" t="s">
        <v>64</v>
      </c>
      <c r="G23" s="23" t="s">
        <v>155</v>
      </c>
      <c r="H23" s="23" t="s">
        <v>156</v>
      </c>
      <c r="I23" s="115">
        <v>309000</v>
      </c>
      <c r="J23" s="115"/>
      <c r="K23" s="115"/>
      <c r="L23" s="115"/>
      <c r="M23" s="115"/>
      <c r="N23" s="115"/>
      <c r="O23" s="115"/>
      <c r="P23" s="115"/>
      <c r="Q23" s="115"/>
      <c r="R23" s="115">
        <v>309000</v>
      </c>
      <c r="S23" s="115">
        <v>309000</v>
      </c>
      <c r="T23" s="115"/>
      <c r="U23" s="91"/>
      <c r="V23" s="115"/>
      <c r="W23" s="115"/>
    </row>
    <row r="24" ht="32.9" customHeight="1" spans="1:23">
      <c r="A24" s="23" t="s">
        <v>219</v>
      </c>
      <c r="B24" s="114" t="s">
        <v>237</v>
      </c>
      <c r="C24" s="23" t="s">
        <v>236</v>
      </c>
      <c r="D24" s="23" t="s">
        <v>45</v>
      </c>
      <c r="E24" s="23" t="s">
        <v>63</v>
      </c>
      <c r="F24" s="23" t="s">
        <v>64</v>
      </c>
      <c r="G24" s="23" t="s">
        <v>159</v>
      </c>
      <c r="H24" s="23" t="s">
        <v>160</v>
      </c>
      <c r="I24" s="115">
        <v>6400000</v>
      </c>
      <c r="J24" s="115"/>
      <c r="K24" s="115"/>
      <c r="L24" s="115"/>
      <c r="M24" s="115"/>
      <c r="N24" s="115"/>
      <c r="O24" s="115"/>
      <c r="P24" s="115"/>
      <c r="Q24" s="115"/>
      <c r="R24" s="115">
        <v>6400000</v>
      </c>
      <c r="S24" s="115">
        <v>6400000</v>
      </c>
      <c r="T24" s="115"/>
      <c r="U24" s="91"/>
      <c r="V24" s="115"/>
      <c r="W24" s="115"/>
    </row>
    <row r="25" ht="32.9" customHeight="1" spans="1:23">
      <c r="A25" s="23" t="s">
        <v>219</v>
      </c>
      <c r="B25" s="114" t="s">
        <v>237</v>
      </c>
      <c r="C25" s="23" t="s">
        <v>236</v>
      </c>
      <c r="D25" s="23" t="s">
        <v>45</v>
      </c>
      <c r="E25" s="23" t="s">
        <v>63</v>
      </c>
      <c r="F25" s="23" t="s">
        <v>64</v>
      </c>
      <c r="G25" s="23" t="s">
        <v>190</v>
      </c>
      <c r="H25" s="23" t="s">
        <v>191</v>
      </c>
      <c r="I25" s="115">
        <v>110400</v>
      </c>
      <c r="J25" s="115"/>
      <c r="K25" s="115"/>
      <c r="L25" s="115"/>
      <c r="M25" s="115"/>
      <c r="N25" s="115"/>
      <c r="O25" s="115"/>
      <c r="P25" s="115"/>
      <c r="Q25" s="115"/>
      <c r="R25" s="115">
        <v>110400</v>
      </c>
      <c r="S25" s="115">
        <v>110400</v>
      </c>
      <c r="T25" s="115"/>
      <c r="U25" s="91"/>
      <c r="V25" s="115"/>
      <c r="W25" s="115"/>
    </row>
    <row r="26" ht="32.9" customHeight="1" spans="1:23">
      <c r="A26" s="23" t="s">
        <v>219</v>
      </c>
      <c r="B26" s="114" t="s">
        <v>237</v>
      </c>
      <c r="C26" s="23" t="s">
        <v>236</v>
      </c>
      <c r="D26" s="23" t="s">
        <v>45</v>
      </c>
      <c r="E26" s="23" t="s">
        <v>63</v>
      </c>
      <c r="F26" s="23" t="s">
        <v>64</v>
      </c>
      <c r="G26" s="23" t="s">
        <v>196</v>
      </c>
      <c r="H26" s="23" t="s">
        <v>197</v>
      </c>
      <c r="I26" s="115">
        <v>5460</v>
      </c>
      <c r="J26" s="115"/>
      <c r="K26" s="115"/>
      <c r="L26" s="115"/>
      <c r="M26" s="115"/>
      <c r="N26" s="115"/>
      <c r="O26" s="115"/>
      <c r="P26" s="115"/>
      <c r="Q26" s="115"/>
      <c r="R26" s="115">
        <v>5460</v>
      </c>
      <c r="S26" s="115">
        <v>5460</v>
      </c>
      <c r="T26" s="115"/>
      <c r="U26" s="91"/>
      <c r="V26" s="115"/>
      <c r="W26" s="115"/>
    </row>
    <row r="27" ht="32.9" customHeight="1" spans="1:23">
      <c r="A27" s="23" t="s">
        <v>219</v>
      </c>
      <c r="B27" s="114" t="s">
        <v>237</v>
      </c>
      <c r="C27" s="23" t="s">
        <v>236</v>
      </c>
      <c r="D27" s="23" t="s">
        <v>45</v>
      </c>
      <c r="E27" s="23" t="s">
        <v>63</v>
      </c>
      <c r="F27" s="23" t="s">
        <v>64</v>
      </c>
      <c r="G27" s="23" t="s">
        <v>198</v>
      </c>
      <c r="H27" s="23" t="s">
        <v>199</v>
      </c>
      <c r="I27" s="115">
        <v>1020000</v>
      </c>
      <c r="J27" s="115"/>
      <c r="K27" s="115"/>
      <c r="L27" s="115"/>
      <c r="M27" s="115"/>
      <c r="N27" s="115"/>
      <c r="O27" s="115"/>
      <c r="P27" s="115"/>
      <c r="Q27" s="115"/>
      <c r="R27" s="115">
        <v>1020000</v>
      </c>
      <c r="S27" s="115">
        <v>1020000</v>
      </c>
      <c r="T27" s="115"/>
      <c r="U27" s="91"/>
      <c r="V27" s="115"/>
      <c r="W27" s="115"/>
    </row>
    <row r="28" ht="32.9" customHeight="1" spans="1:23">
      <c r="A28" s="23" t="s">
        <v>219</v>
      </c>
      <c r="B28" s="114" t="s">
        <v>237</v>
      </c>
      <c r="C28" s="23" t="s">
        <v>236</v>
      </c>
      <c r="D28" s="23" t="s">
        <v>45</v>
      </c>
      <c r="E28" s="23" t="s">
        <v>63</v>
      </c>
      <c r="F28" s="23" t="s">
        <v>64</v>
      </c>
      <c r="G28" s="23" t="s">
        <v>238</v>
      </c>
      <c r="H28" s="23" t="s">
        <v>239</v>
      </c>
      <c r="I28" s="115">
        <v>176000</v>
      </c>
      <c r="J28" s="115"/>
      <c r="K28" s="115"/>
      <c r="L28" s="115"/>
      <c r="M28" s="115"/>
      <c r="N28" s="115"/>
      <c r="O28" s="115"/>
      <c r="P28" s="115"/>
      <c r="Q28" s="115"/>
      <c r="R28" s="115">
        <v>176000</v>
      </c>
      <c r="S28" s="115">
        <v>176000</v>
      </c>
      <c r="T28" s="115"/>
      <c r="U28" s="91"/>
      <c r="V28" s="115"/>
      <c r="W28" s="115"/>
    </row>
    <row r="29" ht="32.9" customHeight="1" spans="1:23">
      <c r="A29" s="23" t="s">
        <v>219</v>
      </c>
      <c r="B29" s="114" t="s">
        <v>237</v>
      </c>
      <c r="C29" s="23" t="s">
        <v>236</v>
      </c>
      <c r="D29" s="23" t="s">
        <v>45</v>
      </c>
      <c r="E29" s="23" t="s">
        <v>63</v>
      </c>
      <c r="F29" s="23" t="s">
        <v>64</v>
      </c>
      <c r="G29" s="23" t="s">
        <v>240</v>
      </c>
      <c r="H29" s="23" t="s">
        <v>241</v>
      </c>
      <c r="I29" s="115">
        <v>218400</v>
      </c>
      <c r="J29" s="115"/>
      <c r="K29" s="115"/>
      <c r="L29" s="115"/>
      <c r="M29" s="115"/>
      <c r="N29" s="115"/>
      <c r="O29" s="115"/>
      <c r="P29" s="115"/>
      <c r="Q29" s="115"/>
      <c r="R29" s="115">
        <v>218400</v>
      </c>
      <c r="S29" s="115">
        <v>218400</v>
      </c>
      <c r="T29" s="115"/>
      <c r="U29" s="91"/>
      <c r="V29" s="115"/>
      <c r="W29" s="115"/>
    </row>
    <row r="30" ht="32.9" customHeight="1" spans="1:23">
      <c r="A30" s="23" t="s">
        <v>219</v>
      </c>
      <c r="B30" s="114" t="s">
        <v>237</v>
      </c>
      <c r="C30" s="23" t="s">
        <v>236</v>
      </c>
      <c r="D30" s="23" t="s">
        <v>45</v>
      </c>
      <c r="E30" s="23" t="s">
        <v>63</v>
      </c>
      <c r="F30" s="23" t="s">
        <v>64</v>
      </c>
      <c r="G30" s="23" t="s">
        <v>204</v>
      </c>
      <c r="H30" s="23" t="s">
        <v>205</v>
      </c>
      <c r="I30" s="115">
        <v>400000</v>
      </c>
      <c r="J30" s="115"/>
      <c r="K30" s="115"/>
      <c r="L30" s="115"/>
      <c r="M30" s="115"/>
      <c r="N30" s="115"/>
      <c r="O30" s="115"/>
      <c r="P30" s="115"/>
      <c r="Q30" s="115"/>
      <c r="R30" s="115">
        <v>400000</v>
      </c>
      <c r="S30" s="115">
        <v>400000</v>
      </c>
      <c r="T30" s="115"/>
      <c r="U30" s="91"/>
      <c r="V30" s="115"/>
      <c r="W30" s="115"/>
    </row>
    <row r="31" ht="32.9" customHeight="1" spans="1:23">
      <c r="A31" s="23" t="s">
        <v>219</v>
      </c>
      <c r="B31" s="114" t="s">
        <v>237</v>
      </c>
      <c r="C31" s="23" t="s">
        <v>236</v>
      </c>
      <c r="D31" s="23" t="s">
        <v>45</v>
      </c>
      <c r="E31" s="23" t="s">
        <v>63</v>
      </c>
      <c r="F31" s="23" t="s">
        <v>64</v>
      </c>
      <c r="G31" s="23" t="s">
        <v>228</v>
      </c>
      <c r="H31" s="23" t="s">
        <v>229</v>
      </c>
      <c r="I31" s="115">
        <v>1000000</v>
      </c>
      <c r="J31" s="115"/>
      <c r="K31" s="115"/>
      <c r="L31" s="115"/>
      <c r="M31" s="115"/>
      <c r="N31" s="115"/>
      <c r="O31" s="115"/>
      <c r="P31" s="115"/>
      <c r="Q31" s="115"/>
      <c r="R31" s="115">
        <v>1000000</v>
      </c>
      <c r="S31" s="115">
        <v>1000000</v>
      </c>
      <c r="T31" s="115"/>
      <c r="U31" s="91"/>
      <c r="V31" s="115"/>
      <c r="W31" s="115"/>
    </row>
    <row r="32" ht="32.9" customHeight="1" spans="1:23">
      <c r="A32" s="23" t="s">
        <v>219</v>
      </c>
      <c r="B32" s="114" t="s">
        <v>237</v>
      </c>
      <c r="C32" s="23" t="s">
        <v>236</v>
      </c>
      <c r="D32" s="23" t="s">
        <v>45</v>
      </c>
      <c r="E32" s="23" t="s">
        <v>63</v>
      </c>
      <c r="F32" s="23" t="s">
        <v>64</v>
      </c>
      <c r="G32" s="23" t="s">
        <v>242</v>
      </c>
      <c r="H32" s="23" t="s">
        <v>243</v>
      </c>
      <c r="I32" s="115">
        <v>2000000</v>
      </c>
      <c r="J32" s="115"/>
      <c r="K32" s="115"/>
      <c r="L32" s="115"/>
      <c r="M32" s="115"/>
      <c r="N32" s="115"/>
      <c r="O32" s="115"/>
      <c r="P32" s="115"/>
      <c r="Q32" s="115"/>
      <c r="R32" s="115">
        <v>2000000</v>
      </c>
      <c r="S32" s="115">
        <v>2000000</v>
      </c>
      <c r="T32" s="115"/>
      <c r="U32" s="91"/>
      <c r="V32" s="115"/>
      <c r="W32" s="115"/>
    </row>
    <row r="33" ht="32.9" customHeight="1" spans="1:23">
      <c r="A33" s="23" t="s">
        <v>219</v>
      </c>
      <c r="B33" s="114" t="s">
        <v>237</v>
      </c>
      <c r="C33" s="23" t="s">
        <v>236</v>
      </c>
      <c r="D33" s="23" t="s">
        <v>45</v>
      </c>
      <c r="E33" s="23" t="s">
        <v>63</v>
      </c>
      <c r="F33" s="23" t="s">
        <v>64</v>
      </c>
      <c r="G33" s="23" t="s">
        <v>186</v>
      </c>
      <c r="H33" s="23" t="s">
        <v>187</v>
      </c>
      <c r="I33" s="115">
        <v>319100</v>
      </c>
      <c r="J33" s="115"/>
      <c r="K33" s="115"/>
      <c r="L33" s="115"/>
      <c r="M33" s="115"/>
      <c r="N33" s="115"/>
      <c r="O33" s="115"/>
      <c r="P33" s="115"/>
      <c r="Q33" s="115"/>
      <c r="R33" s="115">
        <v>319100</v>
      </c>
      <c r="S33" s="115">
        <v>319100</v>
      </c>
      <c r="T33" s="115"/>
      <c r="U33" s="91"/>
      <c r="V33" s="115"/>
      <c r="W33" s="115"/>
    </row>
    <row r="34" ht="32.9" customHeight="1" spans="1:23">
      <c r="A34" s="23" t="s">
        <v>219</v>
      </c>
      <c r="B34" s="114" t="s">
        <v>237</v>
      </c>
      <c r="C34" s="23" t="s">
        <v>236</v>
      </c>
      <c r="D34" s="23" t="s">
        <v>45</v>
      </c>
      <c r="E34" s="23" t="s">
        <v>63</v>
      </c>
      <c r="F34" s="23" t="s">
        <v>64</v>
      </c>
      <c r="G34" s="23" t="s">
        <v>232</v>
      </c>
      <c r="H34" s="23" t="s">
        <v>233</v>
      </c>
      <c r="I34" s="115">
        <v>57400</v>
      </c>
      <c r="J34" s="115"/>
      <c r="K34" s="115"/>
      <c r="L34" s="115"/>
      <c r="M34" s="115"/>
      <c r="N34" s="115"/>
      <c r="O34" s="115"/>
      <c r="P34" s="115"/>
      <c r="Q34" s="115"/>
      <c r="R34" s="115">
        <v>57400</v>
      </c>
      <c r="S34" s="115">
        <v>57400</v>
      </c>
      <c r="T34" s="115"/>
      <c r="U34" s="91"/>
      <c r="V34" s="115"/>
      <c r="W34" s="115"/>
    </row>
    <row r="35" ht="32.9" customHeight="1" spans="1:23">
      <c r="A35" s="23" t="s">
        <v>219</v>
      </c>
      <c r="B35" s="114" t="s">
        <v>237</v>
      </c>
      <c r="C35" s="23" t="s">
        <v>236</v>
      </c>
      <c r="D35" s="23" t="s">
        <v>45</v>
      </c>
      <c r="E35" s="23" t="s">
        <v>90</v>
      </c>
      <c r="F35" s="23" t="s">
        <v>91</v>
      </c>
      <c r="G35" s="23" t="s">
        <v>186</v>
      </c>
      <c r="H35" s="23" t="s">
        <v>187</v>
      </c>
      <c r="I35" s="115">
        <v>10000</v>
      </c>
      <c r="J35" s="115"/>
      <c r="K35" s="115"/>
      <c r="L35" s="115"/>
      <c r="M35" s="115"/>
      <c r="N35" s="115"/>
      <c r="O35" s="115"/>
      <c r="P35" s="115"/>
      <c r="Q35" s="115"/>
      <c r="R35" s="115">
        <v>10000</v>
      </c>
      <c r="S35" s="115"/>
      <c r="T35" s="115"/>
      <c r="U35" s="91"/>
      <c r="V35" s="115"/>
      <c r="W35" s="115">
        <v>10000</v>
      </c>
    </row>
    <row r="36" ht="32.9" customHeight="1" spans="1:23">
      <c r="A36" s="23"/>
      <c r="B36" s="23"/>
      <c r="C36" s="23" t="s">
        <v>244</v>
      </c>
      <c r="D36" s="23"/>
      <c r="E36" s="23"/>
      <c r="F36" s="23"/>
      <c r="G36" s="23"/>
      <c r="H36" s="23"/>
      <c r="I36" s="115">
        <v>1200000</v>
      </c>
      <c r="J36" s="115">
        <v>1200000</v>
      </c>
      <c r="K36" s="115">
        <v>1200000</v>
      </c>
      <c r="L36" s="115"/>
      <c r="M36" s="115"/>
      <c r="N36" s="115"/>
      <c r="O36" s="115"/>
      <c r="P36" s="115"/>
      <c r="Q36" s="115"/>
      <c r="R36" s="115"/>
      <c r="S36" s="115"/>
      <c r="T36" s="115"/>
      <c r="U36" s="91"/>
      <c r="V36" s="115"/>
      <c r="W36" s="115"/>
    </row>
    <row r="37" ht="32.9" customHeight="1" spans="1:23">
      <c r="A37" s="23" t="s">
        <v>219</v>
      </c>
      <c r="B37" s="114" t="s">
        <v>245</v>
      </c>
      <c r="C37" s="23" t="s">
        <v>244</v>
      </c>
      <c r="D37" s="23" t="s">
        <v>45</v>
      </c>
      <c r="E37" s="23" t="s">
        <v>92</v>
      </c>
      <c r="F37" s="23" t="s">
        <v>93</v>
      </c>
      <c r="G37" s="23" t="s">
        <v>190</v>
      </c>
      <c r="H37" s="23" t="s">
        <v>191</v>
      </c>
      <c r="I37" s="115">
        <v>6000</v>
      </c>
      <c r="J37" s="115">
        <v>6000</v>
      </c>
      <c r="K37" s="115">
        <v>6000</v>
      </c>
      <c r="L37" s="115"/>
      <c r="M37" s="115"/>
      <c r="N37" s="115"/>
      <c r="O37" s="115"/>
      <c r="P37" s="115"/>
      <c r="Q37" s="115"/>
      <c r="R37" s="115"/>
      <c r="S37" s="115"/>
      <c r="T37" s="115"/>
      <c r="U37" s="91"/>
      <c r="V37" s="115"/>
      <c r="W37" s="115"/>
    </row>
    <row r="38" ht="32.9" customHeight="1" spans="1:23">
      <c r="A38" s="23" t="s">
        <v>219</v>
      </c>
      <c r="B38" s="114" t="s">
        <v>245</v>
      </c>
      <c r="C38" s="23" t="s">
        <v>244</v>
      </c>
      <c r="D38" s="23" t="s">
        <v>45</v>
      </c>
      <c r="E38" s="23" t="s">
        <v>92</v>
      </c>
      <c r="F38" s="23" t="s">
        <v>93</v>
      </c>
      <c r="G38" s="23" t="s">
        <v>196</v>
      </c>
      <c r="H38" s="23" t="s">
        <v>197</v>
      </c>
      <c r="I38" s="115">
        <v>2000</v>
      </c>
      <c r="J38" s="115">
        <v>2000</v>
      </c>
      <c r="K38" s="115">
        <v>2000</v>
      </c>
      <c r="L38" s="115"/>
      <c r="M38" s="115"/>
      <c r="N38" s="115"/>
      <c r="O38" s="115"/>
      <c r="P38" s="115"/>
      <c r="Q38" s="115"/>
      <c r="R38" s="115"/>
      <c r="S38" s="115"/>
      <c r="T38" s="115"/>
      <c r="U38" s="91"/>
      <c r="V38" s="115"/>
      <c r="W38" s="115"/>
    </row>
    <row r="39" ht="32.9" customHeight="1" spans="1:23">
      <c r="A39" s="23" t="s">
        <v>219</v>
      </c>
      <c r="B39" s="114" t="s">
        <v>245</v>
      </c>
      <c r="C39" s="23" t="s">
        <v>244</v>
      </c>
      <c r="D39" s="23" t="s">
        <v>45</v>
      </c>
      <c r="E39" s="23" t="s">
        <v>92</v>
      </c>
      <c r="F39" s="23" t="s">
        <v>93</v>
      </c>
      <c r="G39" s="23" t="s">
        <v>198</v>
      </c>
      <c r="H39" s="23" t="s">
        <v>199</v>
      </c>
      <c r="I39" s="115">
        <v>322000</v>
      </c>
      <c r="J39" s="115">
        <v>322000</v>
      </c>
      <c r="K39" s="115">
        <v>322000</v>
      </c>
      <c r="L39" s="115"/>
      <c r="M39" s="115"/>
      <c r="N39" s="115"/>
      <c r="O39" s="115"/>
      <c r="P39" s="115"/>
      <c r="Q39" s="115"/>
      <c r="R39" s="115"/>
      <c r="S39" s="115"/>
      <c r="T39" s="115"/>
      <c r="U39" s="91"/>
      <c r="V39" s="115"/>
      <c r="W39" s="115"/>
    </row>
    <row r="40" ht="32.9" customHeight="1" spans="1:23">
      <c r="A40" s="23" t="s">
        <v>219</v>
      </c>
      <c r="B40" s="114" t="s">
        <v>245</v>
      </c>
      <c r="C40" s="23" t="s">
        <v>244</v>
      </c>
      <c r="D40" s="23" t="s">
        <v>45</v>
      </c>
      <c r="E40" s="23" t="s">
        <v>92</v>
      </c>
      <c r="F40" s="23" t="s">
        <v>93</v>
      </c>
      <c r="G40" s="23" t="s">
        <v>221</v>
      </c>
      <c r="H40" s="23" t="s">
        <v>222</v>
      </c>
      <c r="I40" s="115">
        <v>370000</v>
      </c>
      <c r="J40" s="115">
        <v>370000</v>
      </c>
      <c r="K40" s="115">
        <v>370000</v>
      </c>
      <c r="L40" s="115"/>
      <c r="M40" s="115"/>
      <c r="N40" s="115"/>
      <c r="O40" s="115"/>
      <c r="P40" s="115"/>
      <c r="Q40" s="115"/>
      <c r="R40" s="115"/>
      <c r="S40" s="115"/>
      <c r="T40" s="115"/>
      <c r="U40" s="91"/>
      <c r="V40" s="115"/>
      <c r="W40" s="115"/>
    </row>
    <row r="41" ht="32.9" customHeight="1" spans="1:23">
      <c r="A41" s="23" t="s">
        <v>219</v>
      </c>
      <c r="B41" s="114" t="s">
        <v>245</v>
      </c>
      <c r="C41" s="23" t="s">
        <v>244</v>
      </c>
      <c r="D41" s="23" t="s">
        <v>45</v>
      </c>
      <c r="E41" s="23" t="s">
        <v>92</v>
      </c>
      <c r="F41" s="23" t="s">
        <v>93</v>
      </c>
      <c r="G41" s="23" t="s">
        <v>202</v>
      </c>
      <c r="H41" s="23" t="s">
        <v>203</v>
      </c>
      <c r="I41" s="115">
        <v>40000</v>
      </c>
      <c r="J41" s="115">
        <v>40000</v>
      </c>
      <c r="K41" s="115">
        <v>40000</v>
      </c>
      <c r="L41" s="115"/>
      <c r="M41" s="115"/>
      <c r="N41" s="115"/>
      <c r="O41" s="115"/>
      <c r="P41" s="115"/>
      <c r="Q41" s="115"/>
      <c r="R41" s="115"/>
      <c r="S41" s="115"/>
      <c r="T41" s="115"/>
      <c r="U41" s="91"/>
      <c r="V41" s="115"/>
      <c r="W41" s="115"/>
    </row>
    <row r="42" ht="32.9" customHeight="1" spans="1:23">
      <c r="A42" s="23" t="s">
        <v>219</v>
      </c>
      <c r="B42" s="114" t="s">
        <v>245</v>
      </c>
      <c r="C42" s="23" t="s">
        <v>244</v>
      </c>
      <c r="D42" s="23" t="s">
        <v>45</v>
      </c>
      <c r="E42" s="23" t="s">
        <v>92</v>
      </c>
      <c r="F42" s="23" t="s">
        <v>93</v>
      </c>
      <c r="G42" s="23" t="s">
        <v>238</v>
      </c>
      <c r="H42" s="23" t="s">
        <v>239</v>
      </c>
      <c r="I42" s="115">
        <v>60000</v>
      </c>
      <c r="J42" s="115">
        <v>60000</v>
      </c>
      <c r="K42" s="115">
        <v>60000</v>
      </c>
      <c r="L42" s="115"/>
      <c r="M42" s="115"/>
      <c r="N42" s="115"/>
      <c r="O42" s="115"/>
      <c r="P42" s="115"/>
      <c r="Q42" s="115"/>
      <c r="R42" s="115"/>
      <c r="S42" s="115"/>
      <c r="T42" s="115"/>
      <c r="U42" s="91"/>
      <c r="V42" s="115"/>
      <c r="W42" s="115"/>
    </row>
    <row r="43" ht="32.9" customHeight="1" spans="1:23">
      <c r="A43" s="23" t="s">
        <v>219</v>
      </c>
      <c r="B43" s="114" t="s">
        <v>245</v>
      </c>
      <c r="C43" s="23" t="s">
        <v>244</v>
      </c>
      <c r="D43" s="23" t="s">
        <v>45</v>
      </c>
      <c r="E43" s="23" t="s">
        <v>92</v>
      </c>
      <c r="F43" s="23" t="s">
        <v>93</v>
      </c>
      <c r="G43" s="23" t="s">
        <v>204</v>
      </c>
      <c r="H43" s="23" t="s">
        <v>205</v>
      </c>
      <c r="I43" s="115">
        <v>100000</v>
      </c>
      <c r="J43" s="115">
        <v>100000</v>
      </c>
      <c r="K43" s="115">
        <v>100000</v>
      </c>
      <c r="L43" s="115"/>
      <c r="M43" s="115"/>
      <c r="N43" s="115"/>
      <c r="O43" s="115"/>
      <c r="P43" s="115"/>
      <c r="Q43" s="115"/>
      <c r="R43" s="115"/>
      <c r="S43" s="115"/>
      <c r="T43" s="115"/>
      <c r="U43" s="91"/>
      <c r="V43" s="115"/>
      <c r="W43" s="115"/>
    </row>
    <row r="44" ht="32.9" customHeight="1" spans="1:23">
      <c r="A44" s="23" t="s">
        <v>219</v>
      </c>
      <c r="B44" s="114" t="s">
        <v>245</v>
      </c>
      <c r="C44" s="23" t="s">
        <v>244</v>
      </c>
      <c r="D44" s="23" t="s">
        <v>45</v>
      </c>
      <c r="E44" s="23" t="s">
        <v>92</v>
      </c>
      <c r="F44" s="23" t="s">
        <v>93</v>
      </c>
      <c r="G44" s="23" t="s">
        <v>232</v>
      </c>
      <c r="H44" s="23" t="s">
        <v>233</v>
      </c>
      <c r="I44" s="115">
        <v>300000</v>
      </c>
      <c r="J44" s="115">
        <v>300000</v>
      </c>
      <c r="K44" s="115">
        <v>300000</v>
      </c>
      <c r="L44" s="115"/>
      <c r="M44" s="115"/>
      <c r="N44" s="115"/>
      <c r="O44" s="115"/>
      <c r="P44" s="115"/>
      <c r="Q44" s="115"/>
      <c r="R44" s="115"/>
      <c r="S44" s="115"/>
      <c r="T44" s="115"/>
      <c r="U44" s="91"/>
      <c r="V44" s="115"/>
      <c r="W44" s="115"/>
    </row>
    <row r="45" ht="32.9" customHeight="1" spans="1:23">
      <c r="A45" s="23"/>
      <c r="B45" s="23"/>
      <c r="C45" s="23" t="s">
        <v>246</v>
      </c>
      <c r="D45" s="23"/>
      <c r="E45" s="23"/>
      <c r="F45" s="23"/>
      <c r="G45" s="23"/>
      <c r="H45" s="23"/>
      <c r="I45" s="115">
        <v>550077.99</v>
      </c>
      <c r="J45" s="115">
        <v>486100</v>
      </c>
      <c r="K45" s="115"/>
      <c r="L45" s="115"/>
      <c r="M45" s="115"/>
      <c r="N45" s="115">
        <v>63977.99</v>
      </c>
      <c r="O45" s="115"/>
      <c r="P45" s="115"/>
      <c r="Q45" s="115"/>
      <c r="R45" s="115"/>
      <c r="S45" s="115"/>
      <c r="T45" s="115"/>
      <c r="U45" s="91"/>
      <c r="V45" s="115"/>
      <c r="W45" s="115"/>
    </row>
    <row r="46" ht="32.9" customHeight="1" spans="1:23">
      <c r="A46" s="23" t="s">
        <v>219</v>
      </c>
      <c r="B46" s="114" t="s">
        <v>247</v>
      </c>
      <c r="C46" s="23" t="s">
        <v>246</v>
      </c>
      <c r="D46" s="23" t="s">
        <v>45</v>
      </c>
      <c r="E46" s="23" t="s">
        <v>92</v>
      </c>
      <c r="F46" s="23" t="s">
        <v>93</v>
      </c>
      <c r="G46" s="23" t="s">
        <v>190</v>
      </c>
      <c r="H46" s="23" t="s">
        <v>191</v>
      </c>
      <c r="I46" s="115">
        <v>33785.3</v>
      </c>
      <c r="J46" s="115">
        <v>22080</v>
      </c>
      <c r="K46" s="115"/>
      <c r="L46" s="115"/>
      <c r="M46" s="115"/>
      <c r="N46" s="115">
        <v>11705.3</v>
      </c>
      <c r="O46" s="115"/>
      <c r="P46" s="115"/>
      <c r="Q46" s="115"/>
      <c r="R46" s="115"/>
      <c r="S46" s="115"/>
      <c r="T46" s="115"/>
      <c r="U46" s="91"/>
      <c r="V46" s="115"/>
      <c r="W46" s="115"/>
    </row>
    <row r="47" ht="32.9" customHeight="1" spans="1:23">
      <c r="A47" s="23" t="s">
        <v>219</v>
      </c>
      <c r="B47" s="114" t="s">
        <v>247</v>
      </c>
      <c r="C47" s="23" t="s">
        <v>246</v>
      </c>
      <c r="D47" s="23" t="s">
        <v>45</v>
      </c>
      <c r="E47" s="23" t="s">
        <v>92</v>
      </c>
      <c r="F47" s="23" t="s">
        <v>93</v>
      </c>
      <c r="G47" s="23" t="s">
        <v>196</v>
      </c>
      <c r="H47" s="23" t="s">
        <v>197</v>
      </c>
      <c r="I47" s="115">
        <v>1340</v>
      </c>
      <c r="J47" s="115">
        <v>1340</v>
      </c>
      <c r="K47" s="115"/>
      <c r="L47" s="115"/>
      <c r="M47" s="115"/>
      <c r="N47" s="115"/>
      <c r="O47" s="115"/>
      <c r="P47" s="115"/>
      <c r="Q47" s="115"/>
      <c r="R47" s="115"/>
      <c r="S47" s="115"/>
      <c r="T47" s="115"/>
      <c r="U47" s="91"/>
      <c r="V47" s="115"/>
      <c r="W47" s="115"/>
    </row>
    <row r="48" ht="32.9" customHeight="1" spans="1:23">
      <c r="A48" s="23" t="s">
        <v>219</v>
      </c>
      <c r="B48" s="114" t="s">
        <v>247</v>
      </c>
      <c r="C48" s="23" t="s">
        <v>246</v>
      </c>
      <c r="D48" s="23" t="s">
        <v>45</v>
      </c>
      <c r="E48" s="23" t="s">
        <v>92</v>
      </c>
      <c r="F48" s="23" t="s">
        <v>93</v>
      </c>
      <c r="G48" s="23" t="s">
        <v>198</v>
      </c>
      <c r="H48" s="23" t="s">
        <v>199</v>
      </c>
      <c r="I48" s="115">
        <v>77138.9</v>
      </c>
      <c r="J48" s="115">
        <v>75480</v>
      </c>
      <c r="K48" s="115"/>
      <c r="L48" s="115"/>
      <c r="M48" s="115"/>
      <c r="N48" s="115">
        <v>1658.9</v>
      </c>
      <c r="O48" s="115"/>
      <c r="P48" s="115"/>
      <c r="Q48" s="115"/>
      <c r="R48" s="115"/>
      <c r="S48" s="115"/>
      <c r="T48" s="115"/>
      <c r="U48" s="91"/>
      <c r="V48" s="115"/>
      <c r="W48" s="115"/>
    </row>
    <row r="49" ht="32.9" customHeight="1" spans="1:23">
      <c r="A49" s="23" t="s">
        <v>219</v>
      </c>
      <c r="B49" s="114" t="s">
        <v>247</v>
      </c>
      <c r="C49" s="23" t="s">
        <v>246</v>
      </c>
      <c r="D49" s="23" t="s">
        <v>45</v>
      </c>
      <c r="E49" s="23" t="s">
        <v>92</v>
      </c>
      <c r="F49" s="23" t="s">
        <v>93</v>
      </c>
      <c r="G49" s="23" t="s">
        <v>200</v>
      </c>
      <c r="H49" s="23" t="s">
        <v>201</v>
      </c>
      <c r="I49" s="115">
        <v>47973.92</v>
      </c>
      <c r="J49" s="115"/>
      <c r="K49" s="115"/>
      <c r="L49" s="115"/>
      <c r="M49" s="115"/>
      <c r="N49" s="115">
        <v>47973.92</v>
      </c>
      <c r="O49" s="115"/>
      <c r="P49" s="115"/>
      <c r="Q49" s="115"/>
      <c r="R49" s="115"/>
      <c r="S49" s="115"/>
      <c r="T49" s="115"/>
      <c r="U49" s="91"/>
      <c r="V49" s="115"/>
      <c r="W49" s="115"/>
    </row>
    <row r="50" ht="32.9" customHeight="1" spans="1:23">
      <c r="A50" s="23" t="s">
        <v>219</v>
      </c>
      <c r="B50" s="114" t="s">
        <v>247</v>
      </c>
      <c r="C50" s="23" t="s">
        <v>246</v>
      </c>
      <c r="D50" s="23" t="s">
        <v>45</v>
      </c>
      <c r="E50" s="23" t="s">
        <v>92</v>
      </c>
      <c r="F50" s="23" t="s">
        <v>93</v>
      </c>
      <c r="G50" s="23" t="s">
        <v>221</v>
      </c>
      <c r="H50" s="23" t="s">
        <v>222</v>
      </c>
      <c r="I50" s="115">
        <v>120000</v>
      </c>
      <c r="J50" s="115">
        <v>120000</v>
      </c>
      <c r="K50" s="115"/>
      <c r="L50" s="115"/>
      <c r="M50" s="115"/>
      <c r="N50" s="115"/>
      <c r="O50" s="115"/>
      <c r="P50" s="115"/>
      <c r="Q50" s="115"/>
      <c r="R50" s="115"/>
      <c r="S50" s="115"/>
      <c r="T50" s="115"/>
      <c r="U50" s="91"/>
      <c r="V50" s="115"/>
      <c r="W50" s="115"/>
    </row>
    <row r="51" ht="32.9" customHeight="1" spans="1:23">
      <c r="A51" s="23" t="s">
        <v>219</v>
      </c>
      <c r="B51" s="114" t="s">
        <v>247</v>
      </c>
      <c r="C51" s="23" t="s">
        <v>246</v>
      </c>
      <c r="D51" s="23" t="s">
        <v>45</v>
      </c>
      <c r="E51" s="23" t="s">
        <v>92</v>
      </c>
      <c r="F51" s="23" t="s">
        <v>93</v>
      </c>
      <c r="G51" s="23" t="s">
        <v>240</v>
      </c>
      <c r="H51" s="23" t="s">
        <v>241</v>
      </c>
      <c r="I51" s="115">
        <v>31200</v>
      </c>
      <c r="J51" s="115">
        <v>31200</v>
      </c>
      <c r="K51" s="115"/>
      <c r="L51" s="115"/>
      <c r="M51" s="115"/>
      <c r="N51" s="115"/>
      <c r="O51" s="115"/>
      <c r="P51" s="115"/>
      <c r="Q51" s="115"/>
      <c r="R51" s="115"/>
      <c r="S51" s="115"/>
      <c r="T51" s="115"/>
      <c r="U51" s="91"/>
      <c r="V51" s="115"/>
      <c r="W51" s="115"/>
    </row>
    <row r="52" ht="32.9" customHeight="1" spans="1:23">
      <c r="A52" s="23" t="s">
        <v>219</v>
      </c>
      <c r="B52" s="114" t="s">
        <v>247</v>
      </c>
      <c r="C52" s="23" t="s">
        <v>246</v>
      </c>
      <c r="D52" s="23" t="s">
        <v>45</v>
      </c>
      <c r="E52" s="23" t="s">
        <v>92</v>
      </c>
      <c r="F52" s="23" t="s">
        <v>93</v>
      </c>
      <c r="G52" s="23" t="s">
        <v>204</v>
      </c>
      <c r="H52" s="23" t="s">
        <v>205</v>
      </c>
      <c r="I52" s="115">
        <v>238639.87</v>
      </c>
      <c r="J52" s="115">
        <v>236000</v>
      </c>
      <c r="K52" s="115"/>
      <c r="L52" s="115"/>
      <c r="M52" s="115"/>
      <c r="N52" s="115">
        <v>2639.87</v>
      </c>
      <c r="O52" s="115"/>
      <c r="P52" s="115"/>
      <c r="Q52" s="115"/>
      <c r="R52" s="115"/>
      <c r="S52" s="115"/>
      <c r="T52" s="115"/>
      <c r="U52" s="91"/>
      <c r="V52" s="115"/>
      <c r="W52" s="115"/>
    </row>
    <row r="53" ht="32.9" customHeight="1" spans="1:23">
      <c r="A53" s="23"/>
      <c r="B53" s="23"/>
      <c r="C53" s="23" t="s">
        <v>248</v>
      </c>
      <c r="D53" s="23"/>
      <c r="E53" s="23"/>
      <c r="F53" s="23"/>
      <c r="G53" s="23"/>
      <c r="H53" s="23"/>
      <c r="I53" s="115">
        <v>100000</v>
      </c>
      <c r="J53" s="115">
        <v>100000</v>
      </c>
      <c r="K53" s="115">
        <v>100000</v>
      </c>
      <c r="L53" s="115"/>
      <c r="M53" s="115"/>
      <c r="N53" s="115"/>
      <c r="O53" s="115"/>
      <c r="P53" s="115"/>
      <c r="Q53" s="115"/>
      <c r="R53" s="115"/>
      <c r="S53" s="115"/>
      <c r="T53" s="115"/>
      <c r="U53" s="91"/>
      <c r="V53" s="115"/>
      <c r="W53" s="115"/>
    </row>
    <row r="54" ht="32.9" customHeight="1" spans="1:23">
      <c r="A54" s="23" t="s">
        <v>219</v>
      </c>
      <c r="B54" s="114" t="s">
        <v>249</v>
      </c>
      <c r="C54" s="23" t="s">
        <v>248</v>
      </c>
      <c r="D54" s="23" t="s">
        <v>45</v>
      </c>
      <c r="E54" s="23" t="s">
        <v>92</v>
      </c>
      <c r="F54" s="23" t="s">
        <v>93</v>
      </c>
      <c r="G54" s="23" t="s">
        <v>198</v>
      </c>
      <c r="H54" s="23" t="s">
        <v>199</v>
      </c>
      <c r="I54" s="115">
        <v>40000</v>
      </c>
      <c r="J54" s="115">
        <v>40000</v>
      </c>
      <c r="K54" s="115">
        <v>40000</v>
      </c>
      <c r="L54" s="115"/>
      <c r="M54" s="115"/>
      <c r="N54" s="115"/>
      <c r="O54" s="115"/>
      <c r="P54" s="115"/>
      <c r="Q54" s="115"/>
      <c r="R54" s="115"/>
      <c r="S54" s="115"/>
      <c r="T54" s="115"/>
      <c r="U54" s="91"/>
      <c r="V54" s="115"/>
      <c r="W54" s="115"/>
    </row>
    <row r="55" ht="32.9" customHeight="1" spans="1:23">
      <c r="A55" s="23" t="s">
        <v>219</v>
      </c>
      <c r="B55" s="114" t="s">
        <v>249</v>
      </c>
      <c r="C55" s="23" t="s">
        <v>248</v>
      </c>
      <c r="D55" s="23" t="s">
        <v>45</v>
      </c>
      <c r="E55" s="23" t="s">
        <v>92</v>
      </c>
      <c r="F55" s="23" t="s">
        <v>93</v>
      </c>
      <c r="G55" s="23" t="s">
        <v>240</v>
      </c>
      <c r="H55" s="23" t="s">
        <v>241</v>
      </c>
      <c r="I55" s="115">
        <v>50000</v>
      </c>
      <c r="J55" s="115">
        <v>50000</v>
      </c>
      <c r="K55" s="115">
        <v>50000</v>
      </c>
      <c r="L55" s="115"/>
      <c r="M55" s="115"/>
      <c r="N55" s="115"/>
      <c r="O55" s="115"/>
      <c r="P55" s="115"/>
      <c r="Q55" s="115"/>
      <c r="R55" s="115"/>
      <c r="S55" s="115"/>
      <c r="T55" s="115"/>
      <c r="U55" s="91"/>
      <c r="V55" s="115"/>
      <c r="W55" s="115"/>
    </row>
    <row r="56" ht="32.9" customHeight="1" spans="1:23">
      <c r="A56" s="23" t="s">
        <v>219</v>
      </c>
      <c r="B56" s="114" t="s">
        <v>249</v>
      </c>
      <c r="C56" s="23" t="s">
        <v>248</v>
      </c>
      <c r="D56" s="23" t="s">
        <v>45</v>
      </c>
      <c r="E56" s="23" t="s">
        <v>92</v>
      </c>
      <c r="F56" s="23" t="s">
        <v>93</v>
      </c>
      <c r="G56" s="23" t="s">
        <v>186</v>
      </c>
      <c r="H56" s="23" t="s">
        <v>187</v>
      </c>
      <c r="I56" s="115">
        <v>10000</v>
      </c>
      <c r="J56" s="115">
        <v>10000</v>
      </c>
      <c r="K56" s="115">
        <v>10000</v>
      </c>
      <c r="L56" s="115"/>
      <c r="M56" s="115"/>
      <c r="N56" s="115"/>
      <c r="O56" s="115"/>
      <c r="P56" s="115"/>
      <c r="Q56" s="115"/>
      <c r="R56" s="115"/>
      <c r="S56" s="115"/>
      <c r="T56" s="115"/>
      <c r="U56" s="91"/>
      <c r="V56" s="115"/>
      <c r="W56" s="115"/>
    </row>
    <row r="57" ht="18.75" customHeight="1" spans="1:23">
      <c r="A57" s="34" t="s">
        <v>102</v>
      </c>
      <c r="B57" s="35"/>
      <c r="C57" s="35"/>
      <c r="D57" s="35"/>
      <c r="E57" s="35"/>
      <c r="F57" s="35"/>
      <c r="G57" s="35"/>
      <c r="H57" s="36"/>
      <c r="I57" s="115">
        <v>16061068.75</v>
      </c>
      <c r="J57" s="115">
        <v>3692500</v>
      </c>
      <c r="K57" s="115">
        <v>1300000</v>
      </c>
      <c r="L57" s="115"/>
      <c r="M57" s="115"/>
      <c r="N57" s="115">
        <v>342808.75</v>
      </c>
      <c r="O57" s="115"/>
      <c r="P57" s="115"/>
      <c r="Q57" s="115"/>
      <c r="R57" s="115">
        <v>12025760</v>
      </c>
      <c r="S57" s="115">
        <v>12015760</v>
      </c>
      <c r="T57" s="115"/>
      <c r="U57" s="91"/>
      <c r="V57" s="115"/>
      <c r="W57" s="115">
        <v>10000</v>
      </c>
    </row>
  </sheetData>
  <mergeCells count="28">
    <mergeCell ref="A2:W2"/>
    <mergeCell ref="A3:I3"/>
    <mergeCell ref="J4:M4"/>
    <mergeCell ref="N4:P4"/>
    <mergeCell ref="R4:W4"/>
    <mergeCell ref="J5:K5"/>
    <mergeCell ref="A57:H5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opLeftCell="A34" workbookViewId="0">
      <selection activeCell="B36" sqref="B36:B41"/>
    </sheetView>
  </sheetViews>
  <sheetFormatPr defaultColWidth="9.14159292035398" defaultRowHeight="12" customHeight="1"/>
  <cols>
    <col min="1" max="1" width="31.3893805309735" customWidth="1"/>
    <col min="2" max="2" width="29" customWidth="1"/>
    <col min="3" max="3" width="17.1769911504425" customWidth="1"/>
    <col min="4" max="4" width="21.0353982300885" customWidth="1"/>
    <col min="5" max="5" width="23.5752212389381" customWidth="1"/>
    <col min="6" max="6" width="11.283185840708" customWidth="1"/>
    <col min="7" max="7" width="10.3185840707965" customWidth="1"/>
    <col min="8" max="8" width="9.31858407079646" customWidth="1"/>
    <col min="9" max="9" width="13.4247787610619" customWidth="1"/>
    <col min="10" max="10" width="40.5309734513274" customWidth="1"/>
  </cols>
  <sheetData>
    <row r="1" customHeight="1" spans="1:10">
      <c r="J1" s="47" t="s">
        <v>250</v>
      </c>
    </row>
    <row r="2" ht="28.5" customHeight="1" spans="1:10">
      <c r="A2" s="48" t="s">
        <v>251</v>
      </c>
      <c r="B2" s="30"/>
      <c r="C2" s="30"/>
      <c r="D2" s="30"/>
      <c r="E2" s="30"/>
      <c r="F2" s="49"/>
      <c r="G2" s="30"/>
      <c r="H2" s="49"/>
      <c r="I2" s="49"/>
      <c r="J2" s="30"/>
    </row>
    <row r="3" ht="15" customHeight="1" spans="1:10">
      <c r="A3" s="4" t="str">
        <f>"单位名称："&amp;"云南省林业调查规划院生态分院"</f>
        <v>单位名称：云南省林业调查规划院生态分院</v>
      </c>
    </row>
    <row r="4" ht="14.25" customHeight="1" spans="1:10">
      <c r="A4" s="50" t="s">
        <v>252</v>
      </c>
      <c r="B4" s="50" t="s">
        <v>253</v>
      </c>
      <c r="C4" s="50" t="s">
        <v>254</v>
      </c>
      <c r="D4" s="50" t="s">
        <v>255</v>
      </c>
      <c r="E4" s="50" t="s">
        <v>256</v>
      </c>
      <c r="F4" s="51" t="s">
        <v>257</v>
      </c>
      <c r="G4" s="50" t="s">
        <v>258</v>
      </c>
      <c r="H4" s="51" t="s">
        <v>259</v>
      </c>
      <c r="I4" s="51" t="s">
        <v>260</v>
      </c>
      <c r="J4" s="50" t="s">
        <v>261</v>
      </c>
    </row>
    <row r="5" ht="14.25" customHeight="1" spans="1:10">
      <c r="A5" s="50">
        <v>1</v>
      </c>
      <c r="B5" s="50">
        <v>2</v>
      </c>
      <c r="C5" s="50">
        <v>3</v>
      </c>
      <c r="D5" s="50">
        <v>4</v>
      </c>
      <c r="E5" s="50">
        <v>5</v>
      </c>
      <c r="F5" s="51">
        <v>6</v>
      </c>
      <c r="G5" s="50">
        <v>7</v>
      </c>
      <c r="H5" s="51">
        <v>8</v>
      </c>
      <c r="I5" s="51">
        <v>9</v>
      </c>
      <c r="J5" s="50">
        <v>10</v>
      </c>
    </row>
    <row r="6" ht="17.3" customHeight="1" spans="1:10">
      <c r="A6" s="52" t="s">
        <v>45</v>
      </c>
      <c r="B6" s="53"/>
      <c r="C6" s="53"/>
      <c r="D6" s="53"/>
      <c r="E6" s="54"/>
      <c r="F6" s="55"/>
      <c r="G6" s="54"/>
      <c r="H6" s="55"/>
      <c r="I6" s="55"/>
      <c r="J6" s="54"/>
    </row>
    <row r="7" ht="47.3" customHeight="1" spans="1:10">
      <c r="A7" s="109" t="s">
        <v>244</v>
      </c>
      <c r="B7" s="56" t="s">
        <v>262</v>
      </c>
      <c r="C7" s="56" t="s">
        <v>263</v>
      </c>
      <c r="D7" s="56" t="s">
        <v>264</v>
      </c>
      <c r="E7" s="52" t="s">
        <v>265</v>
      </c>
      <c r="F7" s="56" t="s">
        <v>266</v>
      </c>
      <c r="G7" s="52" t="s">
        <v>267</v>
      </c>
      <c r="H7" s="56" t="s">
        <v>268</v>
      </c>
      <c r="I7" s="56" t="s">
        <v>269</v>
      </c>
      <c r="J7" s="57" t="s">
        <v>270</v>
      </c>
    </row>
    <row r="8" ht="47.3" customHeight="1" spans="1:10">
      <c r="A8" s="109" t="s">
        <v>244</v>
      </c>
      <c r="B8" s="56" t="s">
        <v>262</v>
      </c>
      <c r="C8" s="56" t="s">
        <v>263</v>
      </c>
      <c r="D8" s="56" t="s">
        <v>264</v>
      </c>
      <c r="E8" s="52" t="s">
        <v>271</v>
      </c>
      <c r="F8" s="56" t="s">
        <v>266</v>
      </c>
      <c r="G8" s="52" t="s">
        <v>272</v>
      </c>
      <c r="H8" s="56" t="s">
        <v>273</v>
      </c>
      <c r="I8" s="56" t="s">
        <v>269</v>
      </c>
      <c r="J8" s="57" t="s">
        <v>274</v>
      </c>
    </row>
    <row r="9" ht="47.3" customHeight="1" spans="1:10">
      <c r="A9" s="109" t="s">
        <v>244</v>
      </c>
      <c r="B9" s="56" t="s">
        <v>262</v>
      </c>
      <c r="C9" s="56" t="s">
        <v>263</v>
      </c>
      <c r="D9" s="56" t="s">
        <v>264</v>
      </c>
      <c r="E9" s="52" t="s">
        <v>275</v>
      </c>
      <c r="F9" s="56" t="s">
        <v>266</v>
      </c>
      <c r="G9" s="52" t="s">
        <v>276</v>
      </c>
      <c r="H9" s="56" t="s">
        <v>268</v>
      </c>
      <c r="I9" s="56" t="s">
        <v>269</v>
      </c>
      <c r="J9" s="57" t="s">
        <v>277</v>
      </c>
    </row>
    <row r="10" ht="47.3" customHeight="1" spans="1:10">
      <c r="A10" s="109" t="s">
        <v>244</v>
      </c>
      <c r="B10" s="56" t="s">
        <v>262</v>
      </c>
      <c r="C10" s="56" t="s">
        <v>263</v>
      </c>
      <c r="D10" s="56" t="s">
        <v>264</v>
      </c>
      <c r="E10" s="52" t="s">
        <v>278</v>
      </c>
      <c r="F10" s="56" t="s">
        <v>266</v>
      </c>
      <c r="G10" s="52" t="s">
        <v>267</v>
      </c>
      <c r="H10" s="56" t="s">
        <v>268</v>
      </c>
      <c r="I10" s="56" t="s">
        <v>269</v>
      </c>
      <c r="J10" s="57" t="s">
        <v>279</v>
      </c>
    </row>
    <row r="11" ht="47.3" customHeight="1" spans="1:10">
      <c r="A11" s="109" t="s">
        <v>244</v>
      </c>
      <c r="B11" s="56" t="s">
        <v>262</v>
      </c>
      <c r="C11" s="56" t="s">
        <v>263</v>
      </c>
      <c r="D11" s="56" t="s">
        <v>264</v>
      </c>
      <c r="E11" s="52" t="s">
        <v>280</v>
      </c>
      <c r="F11" s="56" t="s">
        <v>266</v>
      </c>
      <c r="G11" s="52" t="s">
        <v>281</v>
      </c>
      <c r="H11" s="56" t="s">
        <v>268</v>
      </c>
      <c r="I11" s="56" t="s">
        <v>269</v>
      </c>
      <c r="J11" s="57" t="s">
        <v>282</v>
      </c>
    </row>
    <row r="12" ht="47.3" customHeight="1" spans="1:10">
      <c r="A12" s="109" t="s">
        <v>244</v>
      </c>
      <c r="B12" s="56" t="s">
        <v>262</v>
      </c>
      <c r="C12" s="56" t="s">
        <v>263</v>
      </c>
      <c r="D12" s="56" t="s">
        <v>264</v>
      </c>
      <c r="E12" s="52" t="s">
        <v>283</v>
      </c>
      <c r="F12" s="56" t="s">
        <v>284</v>
      </c>
      <c r="G12" s="52" t="s">
        <v>285</v>
      </c>
      <c r="H12" s="56" t="s">
        <v>286</v>
      </c>
      <c r="I12" s="56" t="s">
        <v>269</v>
      </c>
      <c r="J12" s="57" t="s">
        <v>287</v>
      </c>
    </row>
    <row r="13" ht="47.3" customHeight="1" spans="1:10">
      <c r="A13" s="109" t="s">
        <v>244</v>
      </c>
      <c r="B13" s="56" t="s">
        <v>262</v>
      </c>
      <c r="C13" s="56" t="s">
        <v>263</v>
      </c>
      <c r="D13" s="56" t="s">
        <v>264</v>
      </c>
      <c r="E13" s="52" t="s">
        <v>288</v>
      </c>
      <c r="F13" s="56" t="s">
        <v>284</v>
      </c>
      <c r="G13" s="52" t="s">
        <v>285</v>
      </c>
      <c r="H13" s="56" t="s">
        <v>289</v>
      </c>
      <c r="I13" s="56" t="s">
        <v>269</v>
      </c>
      <c r="J13" s="57" t="s">
        <v>290</v>
      </c>
    </row>
    <row r="14" ht="47.3" customHeight="1" spans="1:10">
      <c r="A14" s="109" t="s">
        <v>244</v>
      </c>
      <c r="B14" s="56" t="s">
        <v>262</v>
      </c>
      <c r="C14" s="56" t="s">
        <v>263</v>
      </c>
      <c r="D14" s="56" t="s">
        <v>291</v>
      </c>
      <c r="E14" s="52" t="s">
        <v>292</v>
      </c>
      <c r="F14" s="56" t="s">
        <v>266</v>
      </c>
      <c r="G14" s="52" t="s">
        <v>293</v>
      </c>
      <c r="H14" s="56" t="s">
        <v>294</v>
      </c>
      <c r="I14" s="56" t="s">
        <v>269</v>
      </c>
      <c r="J14" s="57" t="s">
        <v>295</v>
      </c>
    </row>
    <row r="15" ht="47.3" customHeight="1" spans="1:10">
      <c r="A15" s="109" t="s">
        <v>244</v>
      </c>
      <c r="B15" s="56" t="s">
        <v>262</v>
      </c>
      <c r="C15" s="56" t="s">
        <v>263</v>
      </c>
      <c r="D15" s="56" t="s">
        <v>291</v>
      </c>
      <c r="E15" s="52" t="s">
        <v>296</v>
      </c>
      <c r="F15" s="56" t="s">
        <v>266</v>
      </c>
      <c r="G15" s="52" t="s">
        <v>272</v>
      </c>
      <c r="H15" s="56" t="s">
        <v>294</v>
      </c>
      <c r="I15" s="56" t="s">
        <v>269</v>
      </c>
      <c r="J15" s="57" t="s">
        <v>297</v>
      </c>
    </row>
    <row r="16" ht="47.3" customHeight="1" spans="1:10">
      <c r="A16" s="109" t="s">
        <v>244</v>
      </c>
      <c r="B16" s="56" t="s">
        <v>262</v>
      </c>
      <c r="C16" s="56" t="s">
        <v>263</v>
      </c>
      <c r="D16" s="56" t="s">
        <v>291</v>
      </c>
      <c r="E16" s="52" t="s">
        <v>298</v>
      </c>
      <c r="F16" s="56" t="s">
        <v>266</v>
      </c>
      <c r="G16" s="52" t="s">
        <v>293</v>
      </c>
      <c r="H16" s="56" t="s">
        <v>294</v>
      </c>
      <c r="I16" s="56" t="s">
        <v>269</v>
      </c>
      <c r="J16" s="57" t="s">
        <v>299</v>
      </c>
    </row>
    <row r="17" ht="47.3" customHeight="1" spans="1:10">
      <c r="A17" s="109" t="s">
        <v>244</v>
      </c>
      <c r="B17" s="56" t="s">
        <v>262</v>
      </c>
      <c r="C17" s="56" t="s">
        <v>263</v>
      </c>
      <c r="D17" s="56" t="s">
        <v>300</v>
      </c>
      <c r="E17" s="52" t="s">
        <v>301</v>
      </c>
      <c r="F17" s="56" t="s">
        <v>302</v>
      </c>
      <c r="G17" s="52" t="s">
        <v>303</v>
      </c>
      <c r="H17" s="56" t="s">
        <v>304</v>
      </c>
      <c r="I17" s="56" t="s">
        <v>269</v>
      </c>
      <c r="J17" s="57" t="s">
        <v>305</v>
      </c>
    </row>
    <row r="18" ht="47.3" customHeight="1" spans="1:10">
      <c r="A18" s="109" t="s">
        <v>244</v>
      </c>
      <c r="B18" s="56" t="s">
        <v>262</v>
      </c>
      <c r="C18" s="56" t="s">
        <v>306</v>
      </c>
      <c r="D18" s="56" t="s">
        <v>307</v>
      </c>
      <c r="E18" s="52" t="s">
        <v>308</v>
      </c>
      <c r="F18" s="56" t="s">
        <v>266</v>
      </c>
      <c r="G18" s="52" t="s">
        <v>309</v>
      </c>
      <c r="H18" s="56" t="s">
        <v>310</v>
      </c>
      <c r="I18" s="56" t="s">
        <v>269</v>
      </c>
      <c r="J18" s="57" t="s">
        <v>311</v>
      </c>
    </row>
    <row r="19" ht="47.3" customHeight="1" spans="1:10">
      <c r="A19" s="109" t="s">
        <v>244</v>
      </c>
      <c r="B19" s="56" t="s">
        <v>262</v>
      </c>
      <c r="C19" s="56" t="s">
        <v>312</v>
      </c>
      <c r="D19" s="56" t="s">
        <v>313</v>
      </c>
      <c r="E19" s="52" t="s">
        <v>314</v>
      </c>
      <c r="F19" s="56" t="s">
        <v>266</v>
      </c>
      <c r="G19" s="52" t="s">
        <v>293</v>
      </c>
      <c r="H19" s="56" t="s">
        <v>294</v>
      </c>
      <c r="I19" s="56" t="s">
        <v>269</v>
      </c>
      <c r="J19" s="57" t="s">
        <v>315</v>
      </c>
    </row>
    <row r="20" ht="47.3" customHeight="1" spans="1:10">
      <c r="A20" s="109" t="s">
        <v>248</v>
      </c>
      <c r="B20" s="56" t="s">
        <v>316</v>
      </c>
      <c r="C20" s="56" t="s">
        <v>263</v>
      </c>
      <c r="D20" s="56" t="s">
        <v>264</v>
      </c>
      <c r="E20" s="52" t="s">
        <v>317</v>
      </c>
      <c r="F20" s="56" t="s">
        <v>284</v>
      </c>
      <c r="G20" s="52" t="s">
        <v>120</v>
      </c>
      <c r="H20" s="56" t="s">
        <v>273</v>
      </c>
      <c r="I20" s="56" t="s">
        <v>269</v>
      </c>
      <c r="J20" s="57" t="s">
        <v>318</v>
      </c>
    </row>
    <row r="21" ht="47.3" customHeight="1" spans="1:10">
      <c r="A21" s="109" t="s">
        <v>248</v>
      </c>
      <c r="B21" s="56" t="s">
        <v>316</v>
      </c>
      <c r="C21" s="56" t="s">
        <v>263</v>
      </c>
      <c r="D21" s="56" t="s">
        <v>300</v>
      </c>
      <c r="E21" s="52" t="s">
        <v>319</v>
      </c>
      <c r="F21" s="56" t="s">
        <v>284</v>
      </c>
      <c r="G21" s="52" t="s">
        <v>320</v>
      </c>
      <c r="H21" s="56" t="s">
        <v>294</v>
      </c>
      <c r="I21" s="56" t="s">
        <v>269</v>
      </c>
      <c r="J21" s="57" t="s">
        <v>321</v>
      </c>
    </row>
    <row r="22" ht="47.3" customHeight="1" spans="1:10">
      <c r="A22" s="109" t="s">
        <v>248</v>
      </c>
      <c r="B22" s="56" t="s">
        <v>316</v>
      </c>
      <c r="C22" s="56" t="s">
        <v>306</v>
      </c>
      <c r="D22" s="56" t="s">
        <v>307</v>
      </c>
      <c r="E22" s="52" t="s">
        <v>322</v>
      </c>
      <c r="F22" s="56" t="s">
        <v>284</v>
      </c>
      <c r="G22" s="52" t="s">
        <v>320</v>
      </c>
      <c r="H22" s="56" t="s">
        <v>294</v>
      </c>
      <c r="I22" s="56" t="s">
        <v>269</v>
      </c>
      <c r="J22" s="57" t="s">
        <v>323</v>
      </c>
    </row>
    <row r="23" ht="47.3" customHeight="1" spans="1:10">
      <c r="A23" s="109" t="s">
        <v>248</v>
      </c>
      <c r="B23" s="56" t="s">
        <v>316</v>
      </c>
      <c r="C23" s="56" t="s">
        <v>312</v>
      </c>
      <c r="D23" s="56" t="s">
        <v>313</v>
      </c>
      <c r="E23" s="52" t="s">
        <v>324</v>
      </c>
      <c r="F23" s="56" t="s">
        <v>266</v>
      </c>
      <c r="G23" s="52" t="s">
        <v>293</v>
      </c>
      <c r="H23" s="56" t="s">
        <v>294</v>
      </c>
      <c r="I23" s="56" t="s">
        <v>269</v>
      </c>
      <c r="J23" s="57" t="s">
        <v>325</v>
      </c>
    </row>
    <row r="24" ht="47.3" customHeight="1" spans="1:10">
      <c r="A24" s="109" t="s">
        <v>223</v>
      </c>
      <c r="B24" s="56" t="s">
        <v>326</v>
      </c>
      <c r="C24" s="56" t="s">
        <v>263</v>
      </c>
      <c r="D24" s="56" t="s">
        <v>264</v>
      </c>
      <c r="E24" s="52" t="s">
        <v>327</v>
      </c>
      <c r="F24" s="56" t="s">
        <v>284</v>
      </c>
      <c r="G24" s="52" t="s">
        <v>328</v>
      </c>
      <c r="H24" s="56" t="s">
        <v>273</v>
      </c>
      <c r="I24" s="56" t="s">
        <v>269</v>
      </c>
      <c r="J24" s="57" t="s">
        <v>329</v>
      </c>
    </row>
    <row r="25" ht="47.3" customHeight="1" spans="1:10">
      <c r="A25" s="109" t="s">
        <v>223</v>
      </c>
      <c r="B25" s="56" t="s">
        <v>326</v>
      </c>
      <c r="C25" s="56" t="s">
        <v>263</v>
      </c>
      <c r="D25" s="56" t="s">
        <v>264</v>
      </c>
      <c r="E25" s="52" t="s">
        <v>330</v>
      </c>
      <c r="F25" s="56" t="s">
        <v>266</v>
      </c>
      <c r="G25" s="52" t="s">
        <v>331</v>
      </c>
      <c r="H25" s="56" t="s">
        <v>332</v>
      </c>
      <c r="I25" s="56" t="s">
        <v>269</v>
      </c>
      <c r="J25" s="57" t="s">
        <v>333</v>
      </c>
    </row>
    <row r="26" ht="47.3" customHeight="1" spans="1:10">
      <c r="A26" s="109" t="s">
        <v>223</v>
      </c>
      <c r="B26" s="56" t="s">
        <v>326</v>
      </c>
      <c r="C26" s="56" t="s">
        <v>306</v>
      </c>
      <c r="D26" s="56" t="s">
        <v>307</v>
      </c>
      <c r="E26" s="52" t="s">
        <v>334</v>
      </c>
      <c r="F26" s="56" t="s">
        <v>266</v>
      </c>
      <c r="G26" s="52" t="s">
        <v>293</v>
      </c>
      <c r="H26" s="56" t="s">
        <v>294</v>
      </c>
      <c r="I26" s="56" t="s">
        <v>269</v>
      </c>
      <c r="J26" s="57" t="s">
        <v>335</v>
      </c>
    </row>
    <row r="27" ht="47.3" customHeight="1" spans="1:10">
      <c r="A27" s="109" t="s">
        <v>223</v>
      </c>
      <c r="B27" s="56" t="s">
        <v>326</v>
      </c>
      <c r="C27" s="56" t="s">
        <v>312</v>
      </c>
      <c r="D27" s="56" t="s">
        <v>313</v>
      </c>
      <c r="E27" s="52" t="s">
        <v>336</v>
      </c>
      <c r="F27" s="56" t="s">
        <v>266</v>
      </c>
      <c r="G27" s="52" t="s">
        <v>303</v>
      </c>
      <c r="H27" s="56" t="s">
        <v>294</v>
      </c>
      <c r="I27" s="56" t="s">
        <v>269</v>
      </c>
      <c r="J27" s="57" t="s">
        <v>337</v>
      </c>
    </row>
    <row r="28" ht="47.3" customHeight="1" spans="1:10">
      <c r="A28" s="109" t="s">
        <v>223</v>
      </c>
      <c r="B28" s="56" t="s">
        <v>326</v>
      </c>
      <c r="C28" s="56" t="s">
        <v>338</v>
      </c>
      <c r="D28" s="56" t="s">
        <v>339</v>
      </c>
      <c r="E28" s="52" t="s">
        <v>340</v>
      </c>
      <c r="F28" s="56" t="s">
        <v>266</v>
      </c>
      <c r="G28" s="52" t="s">
        <v>341</v>
      </c>
      <c r="H28" s="56"/>
      <c r="I28" s="56" t="s">
        <v>342</v>
      </c>
      <c r="J28" s="57" t="s">
        <v>343</v>
      </c>
    </row>
    <row r="29" ht="47.3" customHeight="1" spans="1:10">
      <c r="A29" s="109" t="s">
        <v>236</v>
      </c>
      <c r="B29" s="56" t="s">
        <v>344</v>
      </c>
      <c r="C29" s="56" t="s">
        <v>263</v>
      </c>
      <c r="D29" s="56" t="s">
        <v>264</v>
      </c>
      <c r="E29" s="52" t="s">
        <v>345</v>
      </c>
      <c r="F29" s="56" t="s">
        <v>266</v>
      </c>
      <c r="G29" s="52" t="s">
        <v>346</v>
      </c>
      <c r="H29" s="56" t="s">
        <v>289</v>
      </c>
      <c r="I29" s="56" t="s">
        <v>269</v>
      </c>
      <c r="J29" s="57" t="s">
        <v>347</v>
      </c>
    </row>
    <row r="30" ht="47.3" customHeight="1" spans="1:10">
      <c r="A30" s="109" t="s">
        <v>236</v>
      </c>
      <c r="B30" s="56" t="s">
        <v>344</v>
      </c>
      <c r="C30" s="56" t="s">
        <v>263</v>
      </c>
      <c r="D30" s="56" t="s">
        <v>264</v>
      </c>
      <c r="E30" s="52" t="s">
        <v>348</v>
      </c>
      <c r="F30" s="56" t="s">
        <v>266</v>
      </c>
      <c r="G30" s="52" t="s">
        <v>349</v>
      </c>
      <c r="H30" s="56" t="s">
        <v>289</v>
      </c>
      <c r="I30" s="56" t="s">
        <v>269</v>
      </c>
      <c r="J30" s="57" t="s">
        <v>347</v>
      </c>
    </row>
    <row r="31" ht="47.3" customHeight="1" spans="1:10">
      <c r="A31" s="109" t="s">
        <v>236</v>
      </c>
      <c r="B31" s="56" t="s">
        <v>344</v>
      </c>
      <c r="C31" s="56" t="s">
        <v>263</v>
      </c>
      <c r="D31" s="56" t="s">
        <v>291</v>
      </c>
      <c r="E31" s="52" t="s">
        <v>350</v>
      </c>
      <c r="F31" s="56" t="s">
        <v>266</v>
      </c>
      <c r="G31" s="52" t="s">
        <v>303</v>
      </c>
      <c r="H31" s="56" t="s">
        <v>294</v>
      </c>
      <c r="I31" s="56" t="s">
        <v>269</v>
      </c>
      <c r="J31" s="57" t="s">
        <v>351</v>
      </c>
    </row>
    <row r="32" ht="47.3" customHeight="1" spans="1:10">
      <c r="A32" s="109" t="s">
        <v>236</v>
      </c>
      <c r="B32" s="56" t="s">
        <v>344</v>
      </c>
      <c r="C32" s="56" t="s">
        <v>263</v>
      </c>
      <c r="D32" s="56" t="s">
        <v>291</v>
      </c>
      <c r="E32" s="52" t="s">
        <v>352</v>
      </c>
      <c r="F32" s="56" t="s">
        <v>266</v>
      </c>
      <c r="G32" s="52" t="s">
        <v>120</v>
      </c>
      <c r="H32" s="56" t="s">
        <v>289</v>
      </c>
      <c r="I32" s="56" t="s">
        <v>269</v>
      </c>
      <c r="J32" s="57" t="s">
        <v>353</v>
      </c>
    </row>
    <row r="33" ht="47.3" customHeight="1" spans="1:10">
      <c r="A33" s="109" t="s">
        <v>236</v>
      </c>
      <c r="B33" s="56" t="s">
        <v>344</v>
      </c>
      <c r="C33" s="56" t="s">
        <v>263</v>
      </c>
      <c r="D33" s="56" t="s">
        <v>300</v>
      </c>
      <c r="E33" s="52" t="s">
        <v>354</v>
      </c>
      <c r="F33" s="56" t="s">
        <v>266</v>
      </c>
      <c r="G33" s="52" t="s">
        <v>303</v>
      </c>
      <c r="H33" s="56" t="s">
        <v>294</v>
      </c>
      <c r="I33" s="56" t="s">
        <v>269</v>
      </c>
      <c r="J33" s="57" t="s">
        <v>355</v>
      </c>
    </row>
    <row r="34" ht="47.3" customHeight="1" spans="1:10">
      <c r="A34" s="109" t="s">
        <v>236</v>
      </c>
      <c r="B34" s="56" t="s">
        <v>344</v>
      </c>
      <c r="C34" s="56" t="s">
        <v>306</v>
      </c>
      <c r="D34" s="56" t="s">
        <v>307</v>
      </c>
      <c r="E34" s="52" t="s">
        <v>356</v>
      </c>
      <c r="F34" s="56" t="s">
        <v>266</v>
      </c>
      <c r="G34" s="52" t="s">
        <v>357</v>
      </c>
      <c r="H34" s="56" t="s">
        <v>310</v>
      </c>
      <c r="I34" s="56" t="s">
        <v>269</v>
      </c>
      <c r="J34" s="57" t="s">
        <v>358</v>
      </c>
    </row>
    <row r="35" ht="47.3" customHeight="1" spans="1:10">
      <c r="A35" s="109" t="s">
        <v>236</v>
      </c>
      <c r="B35" s="56" t="s">
        <v>344</v>
      </c>
      <c r="C35" s="56" t="s">
        <v>312</v>
      </c>
      <c r="D35" s="56" t="s">
        <v>313</v>
      </c>
      <c r="E35" s="52" t="s">
        <v>359</v>
      </c>
      <c r="F35" s="56" t="s">
        <v>266</v>
      </c>
      <c r="G35" s="52" t="s">
        <v>293</v>
      </c>
      <c r="H35" s="56" t="s">
        <v>294</v>
      </c>
      <c r="I35" s="56" t="s">
        <v>269</v>
      </c>
      <c r="J35" s="57" t="s">
        <v>360</v>
      </c>
    </row>
    <row r="36" ht="47.3" customHeight="1" spans="1:10">
      <c r="A36" s="109" t="s">
        <v>246</v>
      </c>
      <c r="B36" s="56" t="s">
        <v>361</v>
      </c>
      <c r="C36" s="56" t="s">
        <v>263</v>
      </c>
      <c r="D36" s="56" t="s">
        <v>264</v>
      </c>
      <c r="E36" s="52" t="s">
        <v>362</v>
      </c>
      <c r="F36" s="56" t="s">
        <v>266</v>
      </c>
      <c r="G36" s="52" t="s">
        <v>120</v>
      </c>
      <c r="H36" s="56" t="s">
        <v>289</v>
      </c>
      <c r="I36" s="56" t="s">
        <v>269</v>
      </c>
      <c r="J36" s="57" t="s">
        <v>363</v>
      </c>
    </row>
    <row r="37" ht="47.3" customHeight="1" spans="1:10">
      <c r="A37" s="109" t="s">
        <v>246</v>
      </c>
      <c r="B37" s="56" t="s">
        <v>361</v>
      </c>
      <c r="C37" s="56" t="s">
        <v>263</v>
      </c>
      <c r="D37" s="56" t="s">
        <v>264</v>
      </c>
      <c r="E37" s="52" t="s">
        <v>364</v>
      </c>
      <c r="F37" s="56" t="s">
        <v>266</v>
      </c>
      <c r="G37" s="52" t="s">
        <v>285</v>
      </c>
      <c r="H37" s="56" t="s">
        <v>289</v>
      </c>
      <c r="I37" s="56" t="s">
        <v>269</v>
      </c>
      <c r="J37" s="57" t="s">
        <v>365</v>
      </c>
    </row>
    <row r="38" ht="47.3" customHeight="1" spans="1:10">
      <c r="A38" s="109" t="s">
        <v>246</v>
      </c>
      <c r="B38" s="56" t="s">
        <v>361</v>
      </c>
      <c r="C38" s="56" t="s">
        <v>263</v>
      </c>
      <c r="D38" s="56" t="s">
        <v>291</v>
      </c>
      <c r="E38" s="52" t="s">
        <v>366</v>
      </c>
      <c r="F38" s="56" t="s">
        <v>266</v>
      </c>
      <c r="G38" s="52" t="s">
        <v>293</v>
      </c>
      <c r="H38" s="56" t="s">
        <v>294</v>
      </c>
      <c r="I38" s="56" t="s">
        <v>269</v>
      </c>
      <c r="J38" s="57" t="s">
        <v>367</v>
      </c>
    </row>
    <row r="39" ht="47.3" customHeight="1" spans="1:10">
      <c r="A39" s="109" t="s">
        <v>246</v>
      </c>
      <c r="B39" s="56" t="s">
        <v>361</v>
      </c>
      <c r="C39" s="56" t="s">
        <v>263</v>
      </c>
      <c r="D39" s="56" t="s">
        <v>291</v>
      </c>
      <c r="E39" s="52" t="s">
        <v>368</v>
      </c>
      <c r="F39" s="56" t="s">
        <v>266</v>
      </c>
      <c r="G39" s="52" t="s">
        <v>293</v>
      </c>
      <c r="H39" s="56" t="s">
        <v>294</v>
      </c>
      <c r="I39" s="56" t="s">
        <v>269</v>
      </c>
      <c r="J39" s="57" t="s">
        <v>369</v>
      </c>
    </row>
    <row r="40" ht="47.3" customHeight="1" spans="1:10">
      <c r="A40" s="109" t="s">
        <v>246</v>
      </c>
      <c r="B40" s="56" t="s">
        <v>361</v>
      </c>
      <c r="C40" s="56" t="s">
        <v>306</v>
      </c>
      <c r="D40" s="56" t="s">
        <v>307</v>
      </c>
      <c r="E40" s="52" t="s">
        <v>370</v>
      </c>
      <c r="F40" s="56" t="s">
        <v>266</v>
      </c>
      <c r="G40" s="52" t="s">
        <v>121</v>
      </c>
      <c r="H40" s="56" t="s">
        <v>289</v>
      </c>
      <c r="I40" s="56" t="s">
        <v>269</v>
      </c>
      <c r="J40" s="57" t="s">
        <v>371</v>
      </c>
    </row>
    <row r="41" ht="47.3" customHeight="1" spans="1:10">
      <c r="A41" s="109" t="s">
        <v>246</v>
      </c>
      <c r="B41" s="56" t="s">
        <v>361</v>
      </c>
      <c r="C41" s="56" t="s">
        <v>312</v>
      </c>
      <c r="D41" s="56" t="s">
        <v>313</v>
      </c>
      <c r="E41" s="52" t="s">
        <v>372</v>
      </c>
      <c r="F41" s="56" t="s">
        <v>266</v>
      </c>
      <c r="G41" s="52" t="s">
        <v>293</v>
      </c>
      <c r="H41" s="56" t="s">
        <v>294</v>
      </c>
      <c r="I41" s="56" t="s">
        <v>269</v>
      </c>
      <c r="J41" s="57" t="s">
        <v>373</v>
      </c>
    </row>
  </sheetData>
  <mergeCells count="12">
    <mergeCell ref="A2:J2"/>
    <mergeCell ref="A3:H3"/>
    <mergeCell ref="A7:A19"/>
    <mergeCell ref="A20:A23"/>
    <mergeCell ref="A24:A28"/>
    <mergeCell ref="A29:A35"/>
    <mergeCell ref="A36:A41"/>
    <mergeCell ref="B7:B19"/>
    <mergeCell ref="B20:B23"/>
    <mergeCell ref="B24:B28"/>
    <mergeCell ref="B29:B35"/>
    <mergeCell ref="B36: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包包大人有点白</cp:lastModifiedBy>
  <dcterms:created xsi:type="dcterms:W3CDTF">2026-02-10T01:25:00Z</dcterms:created>
  <dcterms:modified xsi:type="dcterms:W3CDTF">2026-02-13T08:04:10Z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E1D18F520C3949CCAB2F45BF678629EE_13</vt:lpwstr>
  </property>
  <property fmtid="{D5CDD505-2E9C-101B-9397-08002B2CF9AE}" pid="3" name="KSOProductBuildVer">
    <vt:lpwstr>2052-12.1.0.24657</vt:lpwstr>
  </property>
  <property fmtid="{D5CDD505-2E9C-101B-9397-08002B2CF9AE}" pid="4" name="CalculationRule">
    <vt:i4>0</vt:i4>
  </property>
</Properties>
</file>