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152" windowHeight="11055" firstSheet="6"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definedNames>
    <definedName name="_xlnm._FilterDatabase" localSheetId="7" hidden="1">'部门项目支出预算表05-1'!$A$6:$W$125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<sst xmlns="http://schemas.openxmlformats.org/spreadsheetml/2006/main" count="2229" uniqueCount="607">
  <si>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</si>
  <si>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</si>
  <si>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</si>
  <si>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</si>
  <si>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</si>
  <si>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</si>
  <si>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</si>
  <si>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</si>
  <si>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</si>
  <si>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</si>
  <si>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</si>
  <si>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</si>
  <si>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</si>
  <si>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</si>
  <si>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</si>
  <si>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</si>
  <si>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</si>
  <si>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</si>
  <si>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</si>
  <si>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</si>
  <si>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</si>
  <si>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</si>
  <si>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</si>
  <si>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</si>
  <si>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</si>
  <si>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</si>
  <si>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</si>
  <si>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</si>
  <si>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</si>
  <si>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</si>
  <si>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</si>
  <si>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</si>
  <si>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</si>
  <si>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</si>
  <si>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</si>
  <si>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</si>
  <si>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</si>
  <si>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</si>
  <si>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</si>
  <si>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</si>
  <si>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</si>
  <si>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</si>
  <si>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</si>
  <si>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</si>
  <si>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169016001</t>
  </si>
  <si>
    <t>云南省林业调查规划院</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</si>
  <si>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</si>
  <si>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</si>
  <si>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</si>
  <si>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</si>
  <si>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</si>
  <si>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</si>
  <si>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</si>
  <si>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</si>
  <si>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</si>
  <si>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</si>
  <si>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</si>
  <si>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</si>
  <si>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</si>
  <si>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206</t>
  </si>
  <si>
    <t>科学技术支出</t>
  </si>
  <si>
    <t>20603</t>
  </si>
  <si>
    <t>应用研究</t>
  </si>
  <si>
    <t>2060302</t>
  </si>
  <si>
    <t>社会公益研究</t>
  </si>
  <si>
    <t>20604</t>
  </si>
  <si>
    <t>技术研究与开发</t>
  </si>
  <si>
    <t>2060404</t>
  </si>
  <si>
    <t>科技成果转化与扩散</t>
  </si>
  <si>
    <t>20609</t>
  </si>
  <si>
    <t>科技重大项目</t>
  </si>
  <si>
    <t>2060902</t>
  </si>
  <si>
    <t>重点研发计划</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</si>
  <si>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</si>
  <si>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</si>
  <si>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</si>
  <si>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</si>
  <si>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</si>
  <si>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</si>
  <si>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</si>
  <si>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</si>
  <si>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</si>
  <si>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</si>
  <si>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</si>
  <si>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</si>
  <si>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</si>
  <si>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</si>
  <si>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</si>
  <si>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</si>
  <si>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</si>
  <si>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</si>
  <si>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</si>
  <si>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</si>
  <si>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</si>
  <si>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211</t>
  </si>
  <si>
    <t>节能环保支出</t>
  </si>
  <si>
    <t>21104</t>
  </si>
  <si>
    <t>自然生态保护</t>
  </si>
  <si>
    <t>2110406</t>
  </si>
  <si>
    <t>自然保护地</t>
  </si>
  <si>
    <t>213</t>
  </si>
  <si>
    <t>农林水支出</t>
  </si>
  <si>
    <t>21302</t>
  </si>
  <si>
    <t>林业和草原</t>
  </si>
  <si>
    <t>2130204</t>
  </si>
  <si>
    <t>事业机构</t>
  </si>
  <si>
    <t>2130206</t>
  </si>
  <si>
    <t>技术推广与转化</t>
  </si>
  <si>
    <t>2130207</t>
  </si>
  <si>
    <t>森林资源管理</t>
  </si>
  <si>
    <t>2130237</t>
  </si>
  <si>
    <t>行业业务管理</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</si>
  <si>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</si>
  <si>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</si>
  <si>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</si>
  <si>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</si>
  <si>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</si>
  <si>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</si>
  <si>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</si>
  <si>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</si>
  <si>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</si>
  <si>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</si>
  <si>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</si>
  <si>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</si>
  <si>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</si>
  <si>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</si>
  <si>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</si>
  <si>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</si>
  <si>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</si>
  <si>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</si>
  <si>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</si>
  <si>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</si>
  <si>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</si>
  <si>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</si>
  <si>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</si>
  <si>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</si>
  <si>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</si>
  <si>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</si>
  <si>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</si>
  <si>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</si>
  <si>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</si>
  <si>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</si>
  <si>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</si>
  <si>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</si>
  <si>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</si>
  <si>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</si>
  <si>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</si>
  <si>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</si>
  <si>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</si>
  <si>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</si>
  <si>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</si>
  <si>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</si>
  <si>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</si>
  <si>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</si>
  <si>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</si>
  <si>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</si>
  <si>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</si>
  <si>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</si>
  <si>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</si>
  <si>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</si>
  <si>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</si>
  <si>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</si>
  <si>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</si>
  <si>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</si>
  <si>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</si>
  <si>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</si>
  <si>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</si>
  <si>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530000210000000022212</t>
  </si>
  <si>
    <t>事业人员支出工资</t>
  </si>
  <si>
    <t>30101</t>
  </si>
  <si>
    <t>基本工资</t>
  </si>
  <si>
    <t>30102</t>
  </si>
  <si>
    <t>津贴补贴</t>
  </si>
  <si>
    <t>30103</t>
  </si>
  <si>
    <t>奖金</t>
  </si>
  <si>
    <t>30107</t>
  </si>
  <si>
    <t>绩效工资</t>
  </si>
  <si>
    <t>530000210000000022213</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</si>
  <si>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</si>
  <si>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</si>
  <si>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</si>
  <si>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</si>
  <si>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</si>
  <si>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</si>
  <si>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</si>
  <si>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</si>
  <si>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</si>
  <si>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</si>
  <si>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</si>
  <si>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530000210000000022215</t>
  </si>
  <si>
    <t>30113</t>
  </si>
  <si>
    <t>530000210000000022218</t>
  </si>
  <si>
    <t>公车购置及运维费</t>
  </si>
  <si>
    <t>30231</t>
  </si>
  <si>
    <t>公务用车运行维护费</t>
  </si>
  <si>
    <t>530000210000000022219</t>
  </si>
  <si>
    <t>30217</t>
  </si>
  <si>
    <t>530000210000000022220</t>
  </si>
  <si>
    <t>工会经费</t>
  </si>
  <si>
    <t>30228</t>
  </si>
  <si>
    <t>530000210000000022221</t>
  </si>
  <si>
    <t>一般公用经费</t>
  </si>
  <si>
    <t>30299</t>
  </si>
  <si>
    <t>其他商品和服务支出</t>
  </si>
  <si>
    <t>30201</t>
  </si>
  <si>
    <t>办公费</t>
  </si>
  <si>
    <t>30202</t>
  </si>
  <si>
    <t>印刷费</t>
  </si>
  <si>
    <t>30205</t>
  </si>
  <si>
    <t>水费</t>
  </si>
  <si>
    <t>30206</t>
  </si>
  <si>
    <t>电费</t>
  </si>
  <si>
    <t>30207</t>
  </si>
  <si>
    <t>邮电费</t>
  </si>
  <si>
    <t>30209</t>
  </si>
  <si>
    <t>物业管理费</t>
  </si>
  <si>
    <t>30211</t>
  </si>
  <si>
    <t>差旅费</t>
  </si>
  <si>
    <t>30213</t>
  </si>
  <si>
    <t>维修（护）费</t>
  </si>
  <si>
    <t>30216</t>
  </si>
  <si>
    <t>培训费</t>
  </si>
  <si>
    <t>30227</t>
  </si>
  <si>
    <t>委托业务费</t>
  </si>
  <si>
    <t>530000241100002038816</t>
  </si>
  <si>
    <t>弥补单位津贴补贴、奖金、绩效工资经费</t>
  </si>
  <si>
    <t>530000241100002039053</t>
  </si>
  <si>
    <t>弥补单位对个人和家庭的补助经费</t>
  </si>
  <si>
    <t>30305</t>
  </si>
  <si>
    <t>生活补助</t>
  </si>
  <si>
    <t>预算05-1表</t>
  </si>
  <si>
    <t>2026年部门项目支出预算表</t>
  </si>
  <si>
    <t>项目分类</t>
  </si>
  <si>
    <t>项目单位</t>
  </si>
  <si>
    <t>本年拨款</t>
  </si>
  <si>
    <t>其中：本次下达</t>
  </si>
  <si>
    <t>2024年第四批重点研发（农业领域）专项资金</t>
  </si>
  <si>
    <t>事业发展类</t>
  </si>
  <si>
    <t>530000241100003265391</t>
  </si>
  <si>
    <t>30215</t>
  </si>
  <si>
    <t>会议费</t>
  </si>
  <si>
    <t>30226</t>
  </si>
  <si>
    <t>劳务费</t>
  </si>
  <si>
    <t>30239</t>
  </si>
  <si>
    <t>其他交通费用</t>
  </si>
  <si>
    <t>2024年第四批重点研发（社会发展）专项资金</t>
  </si>
  <si>
    <t>530000241100003201193</t>
  </si>
  <si>
    <t>2025年第一批重点研发（农业领域）专项资金</t>
  </si>
  <si>
    <t>530000251100004197040</t>
  </si>
  <si>
    <t>2025年第一批重点研发（社会发展）专项资金</t>
  </si>
  <si>
    <t>530000251100004197023</t>
  </si>
  <si>
    <t>30218</t>
  </si>
  <si>
    <t>专用材料费</t>
  </si>
  <si>
    <t>2025年公开申报课题第一批经费</t>
  </si>
  <si>
    <t>530000251100004496253</t>
  </si>
  <si>
    <t>2025年生态保护修复专项中央基建投资（云南省国家级自然保护区勘界立标基础设施建设项目）专项资金</t>
  </si>
  <si>
    <t>专项业务类</t>
  </si>
  <si>
    <t>530000251100004394264</t>
  </si>
  <si>
    <t>30905</t>
  </si>
  <si>
    <t>基础设施建设</t>
  </si>
  <si>
    <t>2025年云南省森林草原湿地荒漠化普查资金</t>
  </si>
  <si>
    <t>530000251100003855126</t>
  </si>
  <si>
    <t>30214</t>
  </si>
  <si>
    <t>租赁费</t>
  </si>
  <si>
    <t>林草调查规划业务保障经费</t>
  </si>
  <si>
    <t>其他运转类</t>
  </si>
  <si>
    <t>530000241100002038968</t>
  </si>
  <si>
    <t>31002</t>
  </si>
  <si>
    <t>办公设备购置</t>
  </si>
  <si>
    <t>31003</t>
  </si>
  <si>
    <t>专用设备购置</t>
  </si>
  <si>
    <t>31006</t>
  </si>
  <si>
    <t>大型修缮</t>
  </si>
  <si>
    <t>31007</t>
  </si>
  <si>
    <t>信息网络及软件购置更新</t>
  </si>
  <si>
    <t>林草湿科技计划和成果转化资金</t>
  </si>
  <si>
    <t>530000251100003236202</t>
  </si>
  <si>
    <t>30240</t>
  </si>
  <si>
    <t>税金及附加费用</t>
  </si>
  <si>
    <t>林草湿综合调查监测专项资金</t>
  </si>
  <si>
    <t>530000241100002010716</t>
  </si>
  <si>
    <t>森林资源监测及林业技术服务项目补助资金</t>
  </si>
  <si>
    <t>530000200000000001194</t>
  </si>
  <si>
    <t>银龄工程师补助资金</t>
  </si>
  <si>
    <t>530000261100005157364</t>
  </si>
  <si>
    <t>云南省林业碳汇研究与调查监测资金</t>
  </si>
  <si>
    <t>530000261100004557840</t>
  </si>
  <si>
    <t>云南省桤木等五个主要树种的林分碳计量技术研究（林草联合专项）（林草）第二批资金</t>
  </si>
  <si>
    <t>530000251100004430113</t>
  </si>
  <si>
    <t>云南省桤木等五个主要树种的林分碳计量技术研究（林草联合专项）（林草）第一批资金</t>
  </si>
  <si>
    <t>530000241100003250959</t>
  </si>
  <si>
    <t>昭通市方竹竹材加工工艺研究（林草联合专项）（林草）第二批资金</t>
  </si>
  <si>
    <t>530000251100004426813</t>
  </si>
  <si>
    <t>昭通市方竹竹材加工工艺研究（林草联合专项）（林草）第一批资金</t>
  </si>
  <si>
    <t>530000241100003249890</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</si>
  <si>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</si>
  <si>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</si>
  <si>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</si>
  <si>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</si>
  <si>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</si>
  <si>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</si>
  <si>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</si>
  <si>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</si>
  <si>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</si>
  <si>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</si>
  <si>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</si>
  <si>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</si>
  <si>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完成或开展委托的林草湿资源调查评估及科学研究、自然保护地调查研究监测及评估、野生动植物调查监测及保护、林草生态保护与修复相关的规划和设计、林地保护利用规划编制、林业建设项目工程咨询、林草科技支撑及技术研究等其他林草技术支撑服务。力争完成科技计划项目及科技成果转化推广项目数量不少于10项，发明专利申请数不少于3项，科研论文发表数不低于5篇，带动就业人数不少于30人次，科研成果总体满意度不低于90%。</t>
  </si>
  <si>
    <t>产出指标</t>
  </si>
  <si>
    <t>数量指标</t>
  </si>
  <si>
    <t>专利申请数</t>
  </si>
  <si>
    <t>&gt;=</t>
  </si>
  <si>
    <t>个</t>
  </si>
  <si>
    <t>定量指标</t>
  </si>
  <si>
    <t>反映部门申请发明专利、实用新型专利、外观设计专利情况。</t>
  </si>
  <si>
    <t>科研论文发表数</t>
  </si>
  <si>
    <t>篇</t>
  </si>
  <si>
    <t>反映部门科技水平贡献情况。</t>
  </si>
  <si>
    <t>科技计划或成果转化项目完成数量</t>
  </si>
  <si>
    <t>10</t>
  </si>
  <si>
    <t>项</t>
  </si>
  <si>
    <t>反映科技计划项目或成果转化项目完成情况。</t>
  </si>
  <si>
    <t>质量指标</t>
  </si>
  <si>
    <t>项目验收合格率</t>
  </si>
  <si>
    <t>95</t>
  </si>
  <si>
    <t>%</t>
  </si>
  <si>
    <t>反映科技研究项目完成质量。
项目验收合格率=（验收合格项目数/科研项目数）*100%</t>
  </si>
  <si>
    <t>效益指标</t>
  </si>
  <si>
    <t>社会效益</t>
  </si>
  <si>
    <t>带动就业人数</t>
  </si>
  <si>
    <t>30</t>
  </si>
  <si>
    <t>人</t>
  </si>
  <si>
    <t>反映项目实施后带动示范区受益人群就业情况。</t>
  </si>
  <si>
    <t>满意度指标</t>
  </si>
  <si>
    <t>服务对象满意度</t>
  </si>
  <si>
    <t>科研成果总体满意度</t>
  </si>
  <si>
    <t>90</t>
  </si>
  <si>
    <t>反映服务对象对科技研发工作整体满意度。
服务对象满意度=（对科研成果整体满意的人数/问卷调查人数）*100%。</t>
  </si>
  <si>
    <t>2026年，通过开展项目，完成监测样地调查100个以上，逐步开展全省森林生态系统碳汇调查与监测；开发林业碳汇方法学1个以上，研究固碳增汇技术1套以上，出版相关成果1部以上，申请相关地方标准1个以上，样地质量审核合格率95%以上，完成样地调查任务时间不超过400人.天，带动当地林农临时就业不少于300人次。通过开展全省林业碳汇研究与调查监测，逐步完善云南省森林生态系统碳计量标准体系，掌握全省森林碳储量底数，逐步探索林业碳汇生态产品价值实现路径及开展森林固碳增汇技术研究，提高森林固碳增汇能力，拓宽生态产品价值实现模式。</t>
  </si>
  <si>
    <t>调查样地</t>
  </si>
  <si>
    <t>100</t>
  </si>
  <si>
    <t>反映是否完成指定数量的监测样地数量</t>
  </si>
  <si>
    <t>开发方法学</t>
  </si>
  <si>
    <t>1.00</t>
  </si>
  <si>
    <t>反映是否完成指定数量的方法学开发数量</t>
  </si>
  <si>
    <t>出版专著</t>
  </si>
  <si>
    <t>部</t>
  </si>
  <si>
    <t>反映是否完成指定数量的出版专著的数量</t>
  </si>
  <si>
    <t>研究固碳增汇技术</t>
  </si>
  <si>
    <t>反映是否完成指定数量的固碳增汇技术数量</t>
  </si>
  <si>
    <t>申请地方标准</t>
  </si>
  <si>
    <t>反映是否完成指定数量的地方标准申请的数量</t>
  </si>
  <si>
    <t>样地质量审核合格率</t>
  </si>
  <si>
    <t>&lt;=</t>
  </si>
  <si>
    <t>反映样地调查的质量情况</t>
  </si>
  <si>
    <t>时效指标</t>
  </si>
  <si>
    <t>完成样地调查任务时间</t>
  </si>
  <si>
    <t>400</t>
  </si>
  <si>
    <t>人.天</t>
  </si>
  <si>
    <t>反映完成样地调查任务的效率</t>
  </si>
  <si>
    <t>带动当地农林人员临时就业人次</t>
  </si>
  <si>
    <t>300</t>
  </si>
  <si>
    <t>人次</t>
  </si>
  <si>
    <t>反映临时聘用林农临工人次</t>
  </si>
  <si>
    <t>主要完成森林草原湿地荒漠化普查、自然保护区总体规划、双重规划、自然保护区规划、森林公园规划、国家公园规划、湿地保护规划、林地保护规划、营造林规划、防火规划、国家储备林建设规划、天然林保护工程规划设计、速生丰产林基地建设规划设计、珍贵用材林基地建设规划设计、防护林体系建设规划、木本油料基地建设规划。具体指标为：完成林业技术支撑服务项目数量10项以上；成果质量通过评审合格率超过90%；项目成果获院及以上奖项超过3项，项目完成及时率超过90%；带动当地农林人员临时就业人次超过500人次。</t>
  </si>
  <si>
    <t>完成林业技术支撑服务项目数量</t>
  </si>
  <si>
    <t>反映是否完成指定数量的林业技术支撑项目数量</t>
  </si>
  <si>
    <t>成果评审合格率</t>
  </si>
  <si>
    <t>反映产出成果符合技术规程的情况</t>
  </si>
  <si>
    <t>项目成果获院及以上奖项</t>
  </si>
  <si>
    <t>反映成果质量</t>
  </si>
  <si>
    <t>项目完成及时率</t>
  </si>
  <si>
    <t>反映是否能按照合同约定时间提交合格成果</t>
  </si>
  <si>
    <t>500</t>
  </si>
  <si>
    <t>反映临时聘用林农林工人次</t>
  </si>
  <si>
    <t>落实国家和省对“银龄工程师”待遇的有关规定，给予其相应指导和帮助，提供必要条件。</t>
  </si>
  <si>
    <t>“银龄工程师”引进数</t>
  </si>
  <si>
    <t>=</t>
  </si>
  <si>
    <t>反映“银龄工程师”引进的数量情况。</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</si>
  <si>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</si>
  <si>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</si>
  <si>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</si>
  <si>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</si>
  <si>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单位满意度</t>
  </si>
  <si>
    <t>反映单位对银龄工程师的满意程度。</t>
  </si>
  <si>
    <t>一、数据支撑强化：全面完成林草湿监测样地调查，确保数据的准确性和完整性。完成林草湿荒普查年度任务，推动国土变更调查与林草湿生态综合监测地类的精准对接，解决不一致问题，实现林草湿荒“一张图”“一套数”，为后续资源管理和生态评估奠定坚实数据基础。
二、保护地建设推进：为自然保护地体系建设提供详实数据和技术支持，推动自然保护地的规范化建设工作，使生物多样性保护成效在重点区域得到明显体现，新增保护物种数量。
三、能力建设：提升林草工作人员业务能力，使工作效率提升。建立技术示范基地，推动新技术、新方法应用，促进林草领域生态供给、保障和治理能力提升。</t>
  </si>
  <si>
    <t>参与调查(核查)人数</t>
  </si>
  <si>
    <t>80</t>
  </si>
  <si>
    <t>反映参与检查核查的工作人数。</t>
  </si>
  <si>
    <t>不一致图斑地类对接省级审核数</t>
  </si>
  <si>
    <t>200000</t>
  </si>
  <si>
    <t>反映完成国家下发的不一致图斑地类对接省级审核数量。</t>
  </si>
  <si>
    <t>森林、湿地样地调查数量</t>
  </si>
  <si>
    <t>350</t>
  </si>
  <si>
    <t>反映承担样地调查数量。</t>
  </si>
  <si>
    <t>森林督查图斑核查率</t>
  </si>
  <si>
    <t>反映核查数量。</t>
  </si>
  <si>
    <t>样地外业调查核查任务合格率</t>
  </si>
  <si>
    <t>85</t>
  </si>
  <si>
    <t>反映质量检查工作情况。
检查合格率=检查（核查）合格数/实际检查（核查）数*100%</t>
  </si>
  <si>
    <t>监测图斑内业质量审核合格率</t>
  </si>
  <si>
    <t>反映任务完成的质量。</t>
  </si>
  <si>
    <t>样地调查完成时间</t>
  </si>
  <si>
    <t>天</t>
  </si>
  <si>
    <t>反映是否按时完成任务。</t>
  </si>
  <si>
    <t>外业调查中临时聘用林农人次</t>
  </si>
  <si>
    <t>反映资金用于临时雇用当地林农量次。</t>
  </si>
  <si>
    <t>林草调查规划业务保障经费项目预算紧紧围绕保障单位正常运转、实现部门正常履职和完成乡村振兴资金帮扶等重点工作任务进行测算。通过对物业管理服务进行政府采购，保障我单位办公区域21342.11平方米的物业服务；购买基本办公和办公环境安全所需必要设备，提升办公效率，确保单位整体持续安全运转；对我单位定点帮扶的马关县南捞乡提供资金支持、技术支持、人才支持，持续助力乡村振兴。</t>
  </si>
  <si>
    <t>物业管理面积</t>
  </si>
  <si>
    <t>21342.11</t>
  </si>
  <si>
    <t>平方米</t>
  </si>
  <si>
    <t>反映物业管理合同约定的服务区域、办公区域室内外（含绿化）面积之和</t>
  </si>
  <si>
    <t>设备利用率</t>
  </si>
  <si>
    <t>反映新购置设备利用情况</t>
  </si>
  <si>
    <t>物业管理服务监督考核得分</t>
  </si>
  <si>
    <t>分</t>
  </si>
  <si>
    <t>反映物业管理服务能否达到我单位要求的管理目标</t>
  </si>
  <si>
    <t>乡村振兴产业发展项目帮扶数</t>
  </si>
  <si>
    <t>反映投入乡村振兴帮扶情况</t>
  </si>
  <si>
    <t>预算06表</t>
  </si>
  <si>
    <t>2026年政府性基金预算支出预算表</t>
  </si>
  <si>
    <t>政府性基金预算支出</t>
  </si>
  <si>
    <t>注：云南省林业调查规划院（本级）2026年不涉及政府性基金预算支出情况，故本表为空表，特此说明。</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</si>
  <si>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</si>
  <si>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</si>
  <si>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</si>
  <si>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</si>
  <si>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</si>
  <si>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</si>
  <si>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</si>
  <si>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</si>
  <si>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</si>
  <si>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</si>
  <si>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</si>
  <si>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</si>
  <si>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森林资源外业调查租车服务</t>
  </si>
  <si>
    <t>C23110300 车辆及其他运输机械租赁服务</t>
  </si>
  <si>
    <t>公车保养维修服务</t>
  </si>
  <si>
    <t>C23120300 车辆维修和保养服务</t>
  </si>
  <si>
    <t>公车保险服务</t>
  </si>
  <si>
    <t>C1804010201 机动车保险服务</t>
  </si>
  <si>
    <t>印刷服务</t>
  </si>
  <si>
    <t>C2309019999 其他印刷服务</t>
  </si>
  <si>
    <t>地理信息安全控制软件</t>
  </si>
  <si>
    <t>A0806039901 信息安全软件</t>
  </si>
  <si>
    <t>套</t>
  </si>
  <si>
    <t>A3黑白打印机</t>
  </si>
  <si>
    <t>A02021001 A3黑白打印机</t>
  </si>
  <si>
    <t>台</t>
  </si>
  <si>
    <t>A4黑白打印机</t>
  </si>
  <si>
    <t>A02021003 A4黑白打印机</t>
  </si>
  <si>
    <t>监控电视墙</t>
  </si>
  <si>
    <t>A02021103 LED显示屏</t>
  </si>
  <si>
    <t>便携式计算机</t>
  </si>
  <si>
    <t>A02010108 便携式计算机</t>
  </si>
  <si>
    <t>会议椅</t>
  </si>
  <si>
    <t>A05010303 会议椅</t>
  </si>
  <si>
    <t>把</t>
  </si>
  <si>
    <t>电脑操作系统软件</t>
  </si>
  <si>
    <t>A08060301 基础软件</t>
  </si>
  <si>
    <t>空调机</t>
  </si>
  <si>
    <t>A02061804 空调机</t>
  </si>
  <si>
    <t>普通平板扫描仪</t>
  </si>
  <si>
    <t>A02021118 扫描仪</t>
  </si>
  <si>
    <t>碎纸机</t>
  </si>
  <si>
    <t>A02021301 碎纸机</t>
  </si>
  <si>
    <t>信创电脑</t>
  </si>
  <si>
    <t>A02010105 台式计算机</t>
  </si>
  <si>
    <t>条码打印机</t>
  </si>
  <si>
    <t>A02021007 条码打印机</t>
  </si>
  <si>
    <t>文件柜</t>
  </si>
  <si>
    <t>A05010502 文件柜</t>
  </si>
  <si>
    <t>物业管理服务（2025.10-2026.9）</t>
  </si>
  <si>
    <t>C21040001 物业管理服务</t>
  </si>
  <si>
    <t>物业管理服务（2026.10-2027.9）</t>
  </si>
  <si>
    <t>杀毒软件</t>
  </si>
  <si>
    <t>租车服务（科技成果转化）</t>
  </si>
  <si>
    <t>租车服务（科技计划）</t>
  </si>
  <si>
    <t>印刷服务（科技成果转化）</t>
  </si>
  <si>
    <t>印刷服务（科技计划）</t>
  </si>
  <si>
    <t>外业调查租车服务</t>
  </si>
  <si>
    <t>样品储存柜</t>
  </si>
  <si>
    <t>A05010599 其他柜类</t>
  </si>
  <si>
    <t>实验桌</t>
  </si>
  <si>
    <t>A05010299 其他台、桌类</t>
  </si>
  <si>
    <t>张</t>
  </si>
  <si>
    <t>预算08表</t>
  </si>
  <si>
    <t>2026年部门政府购买服务预算表</t>
  </si>
  <si>
    <t>政府购买服务项目</t>
  </si>
  <si>
    <t>政府购买服务目录</t>
  </si>
  <si>
    <t>注：云南省林业调查规划院（本级）2026年不涉及政府购买服务情况，故本表为空表，特此说明。</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</si>
  <si>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</si>
  <si>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</si>
  <si>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</si>
  <si>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</si>
  <si>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</si>
  <si>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</si>
  <si>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</si>
  <si>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</si>
  <si>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</si>
  <si>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</si>
  <si>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</si>
  <si>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</si>
  <si>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</si>
  <si>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</si>
  <si>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</si>
  <si>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</si>
  <si>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</si>
  <si>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</si>
  <si>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</si>
  <si>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</si>
  <si>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</si>
  <si>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</si>
  <si>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</si>
  <si>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</si>
  <si>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</si>
  <si>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注：云南省林业调查规划院（本级）2026年不涉及省对下转移支付情况，故本表为空表，特此说明。</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</si>
  <si>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</si>
  <si>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</si>
  <si>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</si>
  <si>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</si>
  <si>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</si>
  <si>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</si>
  <si>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</si>
  <si>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</si>
  <si>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</si>
  <si>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</si>
  <si>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</si>
  <si>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7</t>
  </si>
  <si>
    <t>8</t>
  </si>
  <si>
    <t>设备</t>
  </si>
  <si>
    <t>台式计算机-2</t>
  </si>
  <si>
    <t>A02010106 移动工作站</t>
  </si>
  <si>
    <t>移动工作站</t>
  </si>
  <si>
    <t>A02010107 图形工作站</t>
  </si>
  <si>
    <t>图形工作站</t>
  </si>
  <si>
    <t>A02010109 平板式计算机</t>
  </si>
  <si>
    <t>平板计算机</t>
  </si>
  <si>
    <t>A02010301 防火墙</t>
  </si>
  <si>
    <t>中心机房防火墙</t>
  </si>
  <si>
    <t>A02010508 移动存储设备</t>
  </si>
  <si>
    <t>移动存储设备</t>
  </si>
  <si>
    <t>A02010699 其他机房辅助设备</t>
  </si>
  <si>
    <t>门禁</t>
  </si>
  <si>
    <t>视频监控数据安全与防护系统一体机</t>
  </si>
  <si>
    <t>A02019900 其他信息化设备</t>
  </si>
  <si>
    <t>服务器内存条</t>
  </si>
  <si>
    <t>A02020504 专用照相机</t>
  </si>
  <si>
    <t>专用照相机</t>
  </si>
  <si>
    <t>A02020506 镜头及器材</t>
  </si>
  <si>
    <t>变焦镜头</t>
  </si>
  <si>
    <t>扫描仪</t>
  </si>
  <si>
    <t>A02021199 其他输入输出设备</t>
  </si>
  <si>
    <t>手持激光3D扫描仪</t>
  </si>
  <si>
    <t>A02052305 空调机组</t>
  </si>
  <si>
    <t>空调机组</t>
  </si>
  <si>
    <t>A02061819 热水器</t>
  </si>
  <si>
    <t>柜式烧水器</t>
  </si>
  <si>
    <t>A02061899 其他生活用电器</t>
  </si>
  <si>
    <t>厨房净水器</t>
  </si>
  <si>
    <t>高压清洗机</t>
  </si>
  <si>
    <t>A02080805 视频会议系统及会议室音频系统</t>
  </si>
  <si>
    <t>USB接口视频会议摄像机</t>
  </si>
  <si>
    <t>A02091107 视频监控设备</t>
  </si>
  <si>
    <t>组</t>
  </si>
  <si>
    <t>视频监控设备</t>
  </si>
  <si>
    <t>A02091206 话筒设备</t>
  </si>
  <si>
    <t>无线话筒</t>
  </si>
  <si>
    <t>A02100301 显微镜</t>
  </si>
  <si>
    <t>电子显微镜</t>
  </si>
  <si>
    <t>A02100310 望远镜</t>
  </si>
  <si>
    <t>望远镜</t>
  </si>
  <si>
    <t>A02100402 物理特性分析仪器及校准仪器</t>
  </si>
  <si>
    <t>年轮分析仪</t>
  </si>
  <si>
    <t>A02101000 农林牧渔仪器</t>
  </si>
  <si>
    <t>环境监测仪</t>
  </si>
  <si>
    <t>A02101700 气象仪器</t>
  </si>
  <si>
    <t>负氧离子实时采集仪器</t>
  </si>
  <si>
    <t>环境DNA在线自动采集仪器</t>
  </si>
  <si>
    <t>A02370400 安全、检查、监视、报警设备</t>
  </si>
  <si>
    <t>红外报警器</t>
  </si>
  <si>
    <t>A07010701 门、门槛</t>
  </si>
  <si>
    <t>甲级防盗门</t>
  </si>
  <si>
    <t>家具和用品</t>
  </si>
  <si>
    <t>A05010203 教学、实验用桌</t>
  </si>
  <si>
    <t>无形资产</t>
  </si>
  <si>
    <t>A08060303 应用软件</t>
  </si>
  <si>
    <t>地理信息数据检查软件</t>
  </si>
  <si>
    <t>A08060399 其他计算机软件</t>
  </si>
  <si>
    <t>信创电脑软件</t>
  </si>
  <si>
    <t>注：涉及土地使用权、房屋、公务用车购置，按照现行相关管理制度规定报批，以职能部门审批意见为准。</t>
  </si>
  <si>
    <t>预算11表</t>
  </si>
  <si>
    <t>2026年中央转移支付补助项目支出预算表</t>
  </si>
  <si>
    <t>上级补助</t>
  </si>
  <si>
    <t>森林资源监测评价补助资金</t>
  </si>
  <si>
    <t>2110501</t>
  </si>
  <si>
    <t>森林管护</t>
  </si>
  <si>
    <t>预算12表</t>
  </si>
  <si>
    <t>2026年部门项目支出中期规划预算表</t>
  </si>
  <si>
    <t>项目级次</t>
  </si>
  <si>
    <t>2026年</t>
  </si>
  <si>
    <t>2027年</t>
  </si>
  <si>
    <t>2028年</t>
  </si>
  <si>
    <t>229 其他运转类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</si>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</sst>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3" borderId="18" applyNumberFormat="0" applyAlignment="0" applyProtection="0">
      <alignment vertical="center"/>
    </xf>
    <xf numFmtId="0" fontId="30" fillId="4" borderId="19" applyNumberFormat="0" applyAlignment="0" applyProtection="0">
      <alignment vertical="center"/>
    </xf>
    <xf numFmtId="0" fontId="31" fillId="4" borderId="18" applyNumberFormat="0" applyAlignment="0" applyProtection="0">
      <alignment vertical="center"/>
    </xf>
    <xf numFmtId="0" fontId="32" fillId="5"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80">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0" fontId="7" fillId="0" borderId="8" xfId="50" applyNumberFormat="1" applyBorder="1" applyAlignment="1">
      <alignment horizontal="left" vertical="center" wrapText="1"/>
    </xf>
    <xf numFmtId="0" fontId="7" fillId="0" borderId="9" xfId="50" applyNumberFormat="1" applyBorder="1" applyAlignment="1">
      <alignment horizontal="left"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180"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0" fillId="0" borderId="0" xfId="0" applyFill="1" applyBorder="1" applyAlignment="1">
      <alignment vertical="center"/>
    </xf>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0" fillId="0" borderId="0" xfId="0" applyFill="1" applyBorder="1" applyAlignment="1"/>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10"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3" xfId="0" applyFont="1" applyBorder="1" applyAlignment="1">
      <alignment horizontal="left" vertical="center" wrapText="1"/>
    </xf>
    <xf numFmtId="4" fontId="3" fillId="0" borderId="13"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4" xfId="0" applyFont="1" applyBorder="1" applyAlignment="1">
      <alignment horizontal="center"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3" xfId="0" applyFont="1" applyBorder="1" applyAlignment="1">
      <alignment horizontal="center" vertical="center"/>
    </xf>
    <xf numFmtId="0" fontId="4" fillId="0" borderId="13" xfId="0" applyFont="1" applyBorder="1" applyAlignment="1" applyProtection="1">
      <alignment horizontal="center" vertical="center"/>
      <protection locked="0"/>
    </xf>
    <xf numFmtId="0" fontId="3" fillId="0" borderId="13" xfId="0" applyFont="1" applyBorder="1" applyAlignment="1">
      <alignment horizontal="right" vertical="center"/>
    </xf>
    <xf numFmtId="0" fontId="3" fillId="0" borderId="6" xfId="0" applyFont="1" applyBorder="1" applyAlignment="1">
      <alignment horizontal="left" vertical="center" wrapText="1" indent="1"/>
    </xf>
    <xf numFmtId="0" fontId="3" fillId="0" borderId="13"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49" fontId="5" fillId="0" borderId="7" xfId="50" applyFont="1" applyAlignment="1">
      <alignment horizontal="left" vertical="center" wrapText="1" inden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1"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2" xfId="0" applyFont="1" applyBorder="1" applyAlignment="1" applyProtection="1">
      <alignment horizontal="center" vertical="center"/>
      <protection locked="0"/>
    </xf>
    <xf numFmtId="0" fontId="1" fillId="0" borderId="13"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opLeftCell="A2" workbookViewId="0">
      <selection activeCell="B5" sqref="A$1:B$1048576"/>
    </sheetView>
  </sheetViews>
  <sheetFormatPr defaultColWidth="8" defaultRowHeight="14.25" customHeight="1" outlineLevelCol="3"/>
  <cols>
    <col min="1" max="1" width="39.5752212389381" customWidth="1"/>
    <col min="2" max="2" width="46.3097345132743" customWidth="1"/>
    <col min="3" max="3" width="40.4247787610619" customWidth="1"/>
    <col min="4" max="4" width="50.1681415929204" customWidth="1"/>
  </cols>
  <sheetData>
    <row r="1" ht="12" customHeight="1" spans="1:4">
      <c r="D1" s="98" t="s">
        <v>0</v>
      </c>
    </row>
    <row r="2" ht="36" customHeight="1" spans="1:4">
      <c r="A2" s="48" t="s">
        <v>1</v>
      </c>
      <c r="B2" s="172"/>
      <c r="C2" s="172"/>
      <c r="D2" s="172"/>
    </row>
    <row r="3" ht="21" customHeight="1" spans="1:4">
      <c r="A3" s="97" t="str">
        <f>"单位名称："&amp;"云南省林业调查规划院（本级）"</f>
        <v>单位名称：云南省林业调查规划院（本级）</v>
      </c>
      <c r="B3" s="137"/>
      <c r="C3" s="137"/>
      <c r="D3" s="96"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8" t="s">
        <v>8</v>
      </c>
      <c r="B7" s="124">
        <v>85567822.54</v>
      </c>
      <c r="C7" s="23" t="str">
        <f>"一"&amp;"、"&amp;"科学技术支出"</f>
        <v>一、科学技术支出</v>
      </c>
      <c r="D7" s="124">
        <v>36781887.19</v>
      </c>
    </row>
    <row r="8" ht="25.4" customHeight="1" spans="1:4">
      <c r="A8" s="148" t="s">
        <v>9</v>
      </c>
      <c r="B8" s="124"/>
      <c r="C8" s="23" t="str">
        <f>"二"&amp;"、"&amp;"社会保障和就业支出"</f>
        <v>二、社会保障和就业支出</v>
      </c>
      <c r="D8" s="124">
        <v>7976650.25</v>
      </c>
    </row>
    <row r="9" ht="25.4" customHeight="1" spans="1:4">
      <c r="A9" s="148" t="s">
        <v>10</v>
      </c>
      <c r="B9" s="124"/>
      <c r="C9" s="23" t="str">
        <f>"三"&amp;"、"&amp;"卫生健康支出"</f>
        <v>三、卫生健康支出</v>
      </c>
      <c r="D9" s="124">
        <v>8286094.88</v>
      </c>
    </row>
    <row r="10" ht="25.4" customHeight="1" spans="1:4">
      <c r="A10" s="148" t="s">
        <v>11</v>
      </c>
      <c r="B10" s="92"/>
      <c r="C10" s="23" t="str">
        <f>"四"&amp;"、"&amp;"节能环保支出"</f>
        <v>四、节能环保支出</v>
      </c>
      <c r="D10" s="124">
        <v>1986107.25</v>
      </c>
    </row>
    <row r="11" ht="25.4" customHeight="1" spans="1:4">
      <c r="A11" s="148" t="s">
        <v>12</v>
      </c>
      <c r="B11" s="124">
        <v>25984000</v>
      </c>
      <c r="C11" s="23" t="str">
        <f>"五"&amp;"、"&amp;"农林水支出"</f>
        <v>五、农林水支出</v>
      </c>
      <c r="D11" s="124">
        <v>64774570.8</v>
      </c>
    </row>
    <row r="12" ht="25.4" customHeight="1" spans="1:4">
      <c r="A12" s="148" t="s">
        <v>13</v>
      </c>
      <c r="B12" s="92">
        <v>25969000</v>
      </c>
      <c r="C12" s="23" t="str">
        <f>"六"&amp;"、"&amp;"住房保障支出"</f>
        <v>六、住房保障支出</v>
      </c>
      <c r="D12" s="124">
        <v>5080367.38</v>
      </c>
    </row>
    <row r="13" ht="25.4" customHeight="1" spans="1:4">
      <c r="A13" s="148" t="s">
        <v>14</v>
      </c>
      <c r="B13" s="92"/>
      <c r="C13" s="23"/>
      <c r="D13" s="124"/>
    </row>
    <row r="14" ht="25.4" customHeight="1" spans="1:4">
      <c r="A14" s="148" t="s">
        <v>15</v>
      </c>
      <c r="B14" s="92"/>
      <c r="C14" s="23"/>
      <c r="D14" s="124"/>
    </row>
    <row r="15" ht="25.4" customHeight="1" spans="1:4">
      <c r="A15" s="173" t="s">
        <v>16</v>
      </c>
      <c r="B15" s="92"/>
      <c r="C15" s="23"/>
      <c r="D15" s="124"/>
    </row>
    <row r="16" ht="25.4" customHeight="1" spans="1:4">
      <c r="A16" s="173" t="s">
        <v>17</v>
      </c>
      <c r="B16" s="124">
        <v>15000</v>
      </c>
      <c r="C16" s="23"/>
      <c r="D16" s="124"/>
    </row>
    <row r="17" ht="25.4" customHeight="1" spans="1:4">
      <c r="A17" s="174" t="s">
        <v>18</v>
      </c>
      <c r="B17" s="144">
        <v>111551822.54</v>
      </c>
      <c r="C17" s="146" t="s">
        <v>19</v>
      </c>
      <c r="D17" s="144">
        <v>124885677.75</v>
      </c>
    </row>
    <row r="18" ht="25.4" customHeight="1" spans="1:4">
      <c r="A18" s="175" t="s">
        <v>20</v>
      </c>
      <c r="B18" s="144">
        <v>13333855.21</v>
      </c>
      <c r="C18" s="176" t="s">
        <v>21</v>
      </c>
      <c r="D18" s="177"/>
    </row>
    <row r="19" ht="25.4" customHeight="1" spans="1:4">
      <c r="A19" s="178" t="s">
        <v>22</v>
      </c>
      <c r="B19" s="124">
        <v>3233855.21</v>
      </c>
      <c r="C19" s="145" t="s">
        <v>22</v>
      </c>
      <c r="D19" s="92"/>
    </row>
    <row r="20" ht="25.4" customHeight="1" spans="1:4">
      <c r="A20" s="178" t="s">
        <v>23</v>
      </c>
      <c r="B20" s="124">
        <v>10100000</v>
      </c>
      <c r="C20" s="145" t="s">
        <v>23</v>
      </c>
      <c r="D20" s="92"/>
    </row>
    <row r="21" ht="25.4" customHeight="1" spans="1:4">
      <c r="A21" s="179" t="s">
        <v>24</v>
      </c>
      <c r="B21" s="144">
        <v>124885677.75</v>
      </c>
      <c r="C21" s="146" t="s">
        <v>25</v>
      </c>
      <c r="D21" s="140">
        <v>124885677.75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C23" sqref="C23"/>
    </sheetView>
  </sheetViews>
  <sheetFormatPr defaultColWidth="9.14159292035398" defaultRowHeight="14.25" customHeight="1" outlineLevelCol="5"/>
  <cols>
    <col min="1" max="1" width="29.0353982300885" customWidth="1"/>
    <col min="2" max="2" width="28.6017699115044" customWidth="1"/>
    <col min="3" max="3" width="31.6017699115044" customWidth="1"/>
    <col min="4" max="6" width="33.4513274336283" customWidth="1"/>
  </cols>
  <sheetData>
    <row r="1" ht="15.75" customHeight="1" spans="1:6">
      <c r="F1" s="59" t="s">
        <v>419</v>
      </c>
    </row>
    <row r="2" ht="28.5" customHeight="1" spans="1:6">
      <c r="A2" s="27" t="s">
        <v>420</v>
      </c>
      <c r="B2" s="27"/>
      <c r="C2" s="27"/>
      <c r="D2" s="27"/>
      <c r="E2" s="27"/>
      <c r="F2" s="27"/>
    </row>
    <row r="3" ht="15" customHeight="1" spans="1:6">
      <c r="A3" s="105" t="str">
        <f>"单位名称："&amp;"云南省林业调查规划院（本级）"</f>
        <v>单位名称：云南省林业调查规划院（本级）</v>
      </c>
      <c r="B3" s="105"/>
      <c r="C3" s="106"/>
      <c r="D3" s="62"/>
      <c r="E3" s="62"/>
      <c r="F3" s="107" t="s">
        <v>2</v>
      </c>
    </row>
    <row r="4" ht="18.75" customHeight="1" spans="1:6">
      <c r="A4" s="9" t="s">
        <v>152</v>
      </c>
      <c r="B4" s="9" t="s">
        <v>48</v>
      </c>
      <c r="C4" s="9" t="s">
        <v>49</v>
      </c>
      <c r="D4" s="15" t="s">
        <v>421</v>
      </c>
      <c r="E4" s="66"/>
      <c r="F4" s="66"/>
    </row>
    <row r="5" ht="30" customHeight="1" spans="1:6">
      <c r="A5" s="18"/>
      <c r="B5" s="18"/>
      <c r="C5" s="18"/>
      <c r="D5" s="15" t="s">
        <v>30</v>
      </c>
      <c r="E5" s="66" t="s">
        <v>57</v>
      </c>
      <c r="F5" s="66" t="s">
        <v>58</v>
      </c>
    </row>
    <row r="6" ht="16.5" customHeight="1" spans="1:6">
      <c r="A6" s="66">
        <v>1</v>
      </c>
      <c r="B6" s="66">
        <v>2</v>
      </c>
      <c r="C6" s="66">
        <v>3</v>
      </c>
      <c r="D6" s="66">
        <v>4</v>
      </c>
      <c r="E6" s="66">
        <v>5</v>
      </c>
      <c r="F6" s="66">
        <v>6</v>
      </c>
    </row>
    <row r="7" ht="20.25" customHeight="1" spans="1:6">
      <c r="A7" s="30"/>
      <c r="B7" s="30"/>
      <c r="C7" s="30"/>
      <c r="D7" s="22"/>
      <c r="E7" s="22"/>
      <c r="F7" s="22"/>
    </row>
    <row r="8" ht="17.25" customHeight="1" spans="1:6">
      <c r="A8" s="108" t="s">
        <v>118</v>
      </c>
      <c r="B8" s="109"/>
      <c r="C8" s="109" t="s">
        <v>118</v>
      </c>
      <c r="D8" s="22"/>
      <c r="E8" s="22"/>
      <c r="F8" s="22"/>
    </row>
    <row r="9" ht="19" customHeight="1" spans="1:6">
      <c r="A9" t="s">
        <v>422</v>
      </c>
    </row>
  </sheetData>
  <mergeCells count="7">
    <mergeCell ref="A2:F2"/>
    <mergeCell ref="A3:B3"/>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36"/>
  <sheetViews>
    <sheetView showZeros="0" workbookViewId="0">
      <selection activeCell="A3" sqref="A3:F3"/>
    </sheetView>
  </sheetViews>
  <sheetFormatPr defaultColWidth="9.14159292035398" defaultRowHeight="14.25" customHeight="1"/>
  <cols>
    <col min="1" max="1" width="39.141592920354" customWidth="1"/>
    <col min="2" max="2" width="31.2654867256637" customWidth="1"/>
    <col min="3" max="3" width="35.283185840708" customWidth="1"/>
    <col min="4" max="4" width="7.70796460176991" customWidth="1"/>
    <col min="5" max="5" width="10.283185840708" customWidth="1"/>
    <col min="6" max="11" width="14.7433628318584" customWidth="1"/>
    <col min="12" max="16" width="12.5752212389381" customWidth="1"/>
    <col min="17" max="17" width="10.4247787610619" customWidth="1"/>
  </cols>
  <sheetData>
    <row r="1" ht="13.5" customHeight="1" spans="1:17">
      <c r="O1" s="47"/>
      <c r="P1" s="47"/>
      <c r="Q1" s="96" t="s">
        <v>423</v>
      </c>
    </row>
    <row r="2" ht="27.75" customHeight="1" spans="1:17">
      <c r="A2" s="60" t="s">
        <v>424</v>
      </c>
      <c r="B2" s="27"/>
      <c r="C2" s="27"/>
      <c r="D2" s="27"/>
      <c r="E2" s="27"/>
      <c r="F2" s="27"/>
      <c r="G2" s="27"/>
      <c r="H2" s="27"/>
      <c r="I2" s="27"/>
      <c r="J2" s="27"/>
      <c r="K2" s="49"/>
      <c r="L2" s="27"/>
      <c r="M2" s="27"/>
      <c r="N2" s="27"/>
      <c r="O2" s="49"/>
      <c r="P2" s="49"/>
      <c r="Q2" s="27"/>
    </row>
    <row r="3" ht="18.75" customHeight="1" spans="1:17">
      <c r="A3" s="97" t="str">
        <f>"单位名称："&amp;"云南省林业调查规划院（本级）"</f>
        <v>单位名称：云南省林业调查规划院（本级）</v>
      </c>
      <c r="B3" s="6"/>
      <c r="C3" s="6"/>
      <c r="D3" s="6"/>
      <c r="E3" s="6"/>
      <c r="F3" s="6"/>
      <c r="G3" s="6"/>
      <c r="H3" s="6"/>
      <c r="I3" s="6"/>
      <c r="J3" s="6"/>
      <c r="O3" s="65"/>
      <c r="P3" s="65"/>
      <c r="Q3" s="98" t="s">
        <v>143</v>
      </c>
    </row>
    <row r="4" ht="15.75" customHeight="1" spans="1:17">
      <c r="A4" s="9" t="s">
        <v>425</v>
      </c>
      <c r="B4" s="76" t="s">
        <v>426</v>
      </c>
      <c r="C4" s="76" t="s">
        <v>427</v>
      </c>
      <c r="D4" s="76" t="s">
        <v>428</v>
      </c>
      <c r="E4" s="76" t="s">
        <v>429</v>
      </c>
      <c r="F4" s="76" t="s">
        <v>430</v>
      </c>
      <c r="G4" s="77" t="s">
        <v>159</v>
      </c>
      <c r="H4" s="77"/>
      <c r="I4" s="77"/>
      <c r="J4" s="77"/>
      <c r="K4" s="78"/>
      <c r="L4" s="77"/>
      <c r="M4" s="77"/>
      <c r="N4" s="77"/>
      <c r="O4" s="79"/>
      <c r="P4" s="78"/>
      <c r="Q4" s="80"/>
    </row>
    <row r="5" ht="17.25" customHeight="1" spans="1:17">
      <c r="A5" s="14"/>
      <c r="B5" s="81"/>
      <c r="C5" s="81"/>
      <c r="D5" s="81"/>
      <c r="E5" s="81"/>
      <c r="F5" s="81"/>
      <c r="G5" s="81" t="s">
        <v>30</v>
      </c>
      <c r="H5" s="81" t="s">
        <v>33</v>
      </c>
      <c r="I5" s="81" t="s">
        <v>431</v>
      </c>
      <c r="J5" s="81" t="s">
        <v>432</v>
      </c>
      <c r="K5" s="82" t="s">
        <v>433</v>
      </c>
      <c r="L5" s="83" t="s">
        <v>434</v>
      </c>
      <c r="M5" s="83"/>
      <c r="N5" s="83"/>
      <c r="O5" s="84"/>
      <c r="P5" s="85"/>
      <c r="Q5" s="86"/>
    </row>
    <row r="6" ht="54" customHeight="1" spans="1:17">
      <c r="A6" s="17"/>
      <c r="B6" s="86"/>
      <c r="C6" s="86"/>
      <c r="D6" s="86"/>
      <c r="E6" s="86"/>
      <c r="F6" s="86"/>
      <c r="G6" s="86"/>
      <c r="H6" s="86" t="s">
        <v>32</v>
      </c>
      <c r="I6" s="86"/>
      <c r="J6" s="86"/>
      <c r="K6" s="87"/>
      <c r="L6" s="86" t="s">
        <v>32</v>
      </c>
      <c r="M6" s="86" t="s">
        <v>43</v>
      </c>
      <c r="N6" s="86" t="s">
        <v>166</v>
      </c>
      <c r="O6" s="88" t="s">
        <v>39</v>
      </c>
      <c r="P6" s="87" t="s">
        <v>40</v>
      </c>
      <c r="Q6" s="86" t="s">
        <v>41</v>
      </c>
    </row>
    <row r="7" ht="15" customHeight="1" spans="1:17">
      <c r="A7" s="18">
        <v>1</v>
      </c>
      <c r="B7" s="99">
        <v>2</v>
      </c>
      <c r="C7" s="99">
        <v>3</v>
      </c>
      <c r="D7" s="99">
        <v>4</v>
      </c>
      <c r="E7" s="99">
        <v>5</v>
      </c>
      <c r="F7" s="99">
        <v>6</v>
      </c>
      <c r="G7" s="100">
        <v>7</v>
      </c>
      <c r="H7" s="100">
        <v>8</v>
      </c>
      <c r="I7" s="100">
        <v>9</v>
      </c>
      <c r="J7" s="100">
        <v>10</v>
      </c>
      <c r="K7" s="100">
        <v>11</v>
      </c>
      <c r="L7" s="100">
        <v>12</v>
      </c>
      <c r="M7" s="100">
        <v>13</v>
      </c>
      <c r="N7" s="100">
        <v>14</v>
      </c>
      <c r="O7" s="100">
        <v>15</v>
      </c>
      <c r="P7" s="100">
        <v>16</v>
      </c>
      <c r="Q7" s="100">
        <v>17</v>
      </c>
    </row>
    <row r="8" ht="21" customHeight="1" spans="1:17">
      <c r="A8" s="89" t="s">
        <v>45</v>
      </c>
      <c r="B8" s="90"/>
      <c r="C8" s="90"/>
      <c r="D8" s="90"/>
      <c r="E8" s="101"/>
      <c r="F8" s="22">
        <v>6917167</v>
      </c>
      <c r="G8" s="22">
        <v>6919827</v>
      </c>
      <c r="H8" s="22">
        <v>4264327</v>
      </c>
      <c r="I8" s="22"/>
      <c r="J8" s="22"/>
      <c r="K8" s="22"/>
      <c r="L8" s="22">
        <v>2655500</v>
      </c>
      <c r="M8" s="22">
        <v>2655500</v>
      </c>
      <c r="N8" s="22"/>
      <c r="O8" s="22"/>
      <c r="P8" s="22"/>
      <c r="Q8" s="22"/>
    </row>
    <row r="9" ht="21" customHeight="1" spans="1:17">
      <c r="A9" s="102" t="s">
        <v>281</v>
      </c>
      <c r="B9" s="90" t="s">
        <v>435</v>
      </c>
      <c r="C9" s="90" t="s">
        <v>436</v>
      </c>
      <c r="D9" s="103" t="s">
        <v>320</v>
      </c>
      <c r="E9" s="104">
        <v>1</v>
      </c>
      <c r="F9" s="22">
        <v>85000</v>
      </c>
      <c r="G9" s="22">
        <v>85000</v>
      </c>
      <c r="H9" s="22">
        <v>85000</v>
      </c>
      <c r="I9" s="22"/>
      <c r="J9" s="22"/>
      <c r="K9" s="22"/>
      <c r="L9" s="22"/>
      <c r="M9" s="22"/>
      <c r="N9" s="22"/>
      <c r="O9" s="22"/>
      <c r="P9" s="22"/>
      <c r="Q9" s="22"/>
    </row>
    <row r="10" ht="21" customHeight="1" spans="1:17">
      <c r="A10" s="102" t="s">
        <v>192</v>
      </c>
      <c r="B10" s="90" t="s">
        <v>437</v>
      </c>
      <c r="C10" s="90" t="s">
        <v>438</v>
      </c>
      <c r="D10" s="103" t="s">
        <v>320</v>
      </c>
      <c r="E10" s="104">
        <v>1</v>
      </c>
      <c r="F10" s="22"/>
      <c r="G10" s="22">
        <v>40000</v>
      </c>
      <c r="H10" s="22">
        <v>40000</v>
      </c>
      <c r="I10" s="22"/>
      <c r="J10" s="22"/>
      <c r="K10" s="22"/>
      <c r="L10" s="22"/>
      <c r="M10" s="22"/>
      <c r="N10" s="22"/>
      <c r="O10" s="22"/>
      <c r="P10" s="22"/>
      <c r="Q10" s="22"/>
    </row>
    <row r="11" ht="21" customHeight="1" spans="1:17">
      <c r="A11" s="102" t="s">
        <v>192</v>
      </c>
      <c r="B11" s="90" t="s">
        <v>439</v>
      </c>
      <c r="C11" s="90" t="s">
        <v>440</v>
      </c>
      <c r="D11" s="103" t="s">
        <v>320</v>
      </c>
      <c r="E11" s="104">
        <v>1</v>
      </c>
      <c r="F11" s="22"/>
      <c r="G11" s="22">
        <v>33000</v>
      </c>
      <c r="H11" s="22">
        <v>33000</v>
      </c>
      <c r="I11" s="22"/>
      <c r="J11" s="22"/>
      <c r="K11" s="22"/>
      <c r="L11" s="22"/>
      <c r="M11" s="22"/>
      <c r="N11" s="22"/>
      <c r="O11" s="22"/>
      <c r="P11" s="22"/>
      <c r="Q11" s="22"/>
    </row>
    <row r="12" ht="21" customHeight="1" spans="1:17">
      <c r="A12" s="102" t="s">
        <v>201</v>
      </c>
      <c r="B12" s="90" t="s">
        <v>441</v>
      </c>
      <c r="C12" s="90" t="s">
        <v>442</v>
      </c>
      <c r="D12" s="103" t="s">
        <v>320</v>
      </c>
      <c r="E12" s="104">
        <v>1</v>
      </c>
      <c r="F12" s="22">
        <v>52750</v>
      </c>
      <c r="G12" s="22">
        <v>52750</v>
      </c>
      <c r="H12" s="22">
        <v>52750</v>
      </c>
      <c r="I12" s="22"/>
      <c r="J12" s="22"/>
      <c r="K12" s="22"/>
      <c r="L12" s="22"/>
      <c r="M12" s="22"/>
      <c r="N12" s="22"/>
      <c r="O12" s="22"/>
      <c r="P12" s="22"/>
      <c r="Q12" s="22"/>
    </row>
    <row r="13" ht="21" customHeight="1" spans="1:17">
      <c r="A13" s="102" t="s">
        <v>279</v>
      </c>
      <c r="B13" s="90" t="s">
        <v>443</v>
      </c>
      <c r="C13" s="90" t="s">
        <v>444</v>
      </c>
      <c r="D13" s="103" t="s">
        <v>445</v>
      </c>
      <c r="E13" s="104">
        <v>1</v>
      </c>
      <c r="F13" s="22">
        <v>190000</v>
      </c>
      <c r="G13" s="22">
        <v>190000</v>
      </c>
      <c r="H13" s="22">
        <v>190000</v>
      </c>
      <c r="I13" s="22"/>
      <c r="J13" s="22"/>
      <c r="K13" s="22"/>
      <c r="L13" s="22"/>
      <c r="M13" s="22"/>
      <c r="N13" s="22"/>
      <c r="O13" s="22"/>
      <c r="P13" s="22"/>
      <c r="Q13" s="22"/>
    </row>
    <row r="14" ht="21" customHeight="1" spans="1:17">
      <c r="A14" s="102" t="s">
        <v>264</v>
      </c>
      <c r="B14" s="90" t="s">
        <v>446</v>
      </c>
      <c r="C14" s="90" t="s">
        <v>447</v>
      </c>
      <c r="D14" s="103" t="s">
        <v>448</v>
      </c>
      <c r="E14" s="104">
        <v>7</v>
      </c>
      <c r="F14" s="22"/>
      <c r="G14" s="22">
        <v>53200</v>
      </c>
      <c r="H14" s="22">
        <v>53200</v>
      </c>
      <c r="I14" s="22"/>
      <c r="J14" s="22"/>
      <c r="K14" s="22"/>
      <c r="L14" s="22"/>
      <c r="M14" s="22"/>
      <c r="N14" s="22"/>
      <c r="O14" s="22"/>
      <c r="P14" s="22"/>
      <c r="Q14" s="22"/>
    </row>
    <row r="15" ht="21" customHeight="1" spans="1:17">
      <c r="A15" s="102" t="s">
        <v>264</v>
      </c>
      <c r="B15" s="90" t="s">
        <v>449</v>
      </c>
      <c r="C15" s="90" t="s">
        <v>450</v>
      </c>
      <c r="D15" s="103" t="s">
        <v>448</v>
      </c>
      <c r="E15" s="104">
        <v>20</v>
      </c>
      <c r="F15" s="22"/>
      <c r="G15" s="22">
        <v>30000</v>
      </c>
      <c r="H15" s="22">
        <v>30000</v>
      </c>
      <c r="I15" s="22"/>
      <c r="J15" s="22"/>
      <c r="K15" s="22"/>
      <c r="L15" s="22"/>
      <c r="M15" s="22"/>
      <c r="N15" s="22"/>
      <c r="O15" s="22"/>
      <c r="P15" s="22"/>
      <c r="Q15" s="22"/>
    </row>
    <row r="16" ht="21" customHeight="1" spans="1:17">
      <c r="A16" s="102" t="s">
        <v>264</v>
      </c>
      <c r="B16" s="90" t="s">
        <v>451</v>
      </c>
      <c r="C16" s="90" t="s">
        <v>452</v>
      </c>
      <c r="D16" s="103" t="s">
        <v>445</v>
      </c>
      <c r="E16" s="104">
        <v>1</v>
      </c>
      <c r="F16" s="22"/>
      <c r="G16" s="22">
        <v>60000</v>
      </c>
      <c r="H16" s="22">
        <v>60000</v>
      </c>
      <c r="I16" s="22"/>
      <c r="J16" s="22"/>
      <c r="K16" s="22"/>
      <c r="L16" s="22"/>
      <c r="M16" s="22"/>
      <c r="N16" s="22"/>
      <c r="O16" s="22"/>
      <c r="P16" s="22"/>
      <c r="Q16" s="22"/>
    </row>
    <row r="17" ht="21" customHeight="1" spans="1:17">
      <c r="A17" s="102" t="s">
        <v>264</v>
      </c>
      <c r="B17" s="90" t="s">
        <v>453</v>
      </c>
      <c r="C17" s="90" t="s">
        <v>454</v>
      </c>
      <c r="D17" s="103" t="s">
        <v>448</v>
      </c>
      <c r="E17" s="104">
        <v>20</v>
      </c>
      <c r="F17" s="22"/>
      <c r="G17" s="22">
        <v>180000</v>
      </c>
      <c r="H17" s="22">
        <v>180000</v>
      </c>
      <c r="I17" s="22"/>
      <c r="J17" s="22"/>
      <c r="K17" s="22"/>
      <c r="L17" s="22"/>
      <c r="M17" s="22"/>
      <c r="N17" s="22"/>
      <c r="O17" s="22"/>
      <c r="P17" s="22"/>
      <c r="Q17" s="22"/>
    </row>
    <row r="18" ht="21" customHeight="1" spans="1:17">
      <c r="A18" s="102" t="s">
        <v>264</v>
      </c>
      <c r="B18" s="90" t="s">
        <v>455</v>
      </c>
      <c r="C18" s="90" t="s">
        <v>456</v>
      </c>
      <c r="D18" s="103" t="s">
        <v>457</v>
      </c>
      <c r="E18" s="104">
        <v>140</v>
      </c>
      <c r="F18" s="22">
        <v>112000</v>
      </c>
      <c r="G18" s="22">
        <v>112000</v>
      </c>
      <c r="H18" s="22">
        <v>112000</v>
      </c>
      <c r="I18" s="22"/>
      <c r="J18" s="22"/>
      <c r="K18" s="22"/>
      <c r="L18" s="22"/>
      <c r="M18" s="22"/>
      <c r="N18" s="22"/>
      <c r="O18" s="22"/>
      <c r="P18" s="22"/>
      <c r="Q18" s="22"/>
    </row>
    <row r="19" ht="21" customHeight="1" spans="1:17">
      <c r="A19" s="102" t="s">
        <v>264</v>
      </c>
      <c r="B19" s="90" t="s">
        <v>458</v>
      </c>
      <c r="C19" s="90" t="s">
        <v>459</v>
      </c>
      <c r="D19" s="103" t="s">
        <v>445</v>
      </c>
      <c r="E19" s="104">
        <v>38</v>
      </c>
      <c r="F19" s="22"/>
      <c r="G19" s="22">
        <v>51490</v>
      </c>
      <c r="H19" s="22">
        <v>51490</v>
      </c>
      <c r="I19" s="22"/>
      <c r="J19" s="22"/>
      <c r="K19" s="22"/>
      <c r="L19" s="22"/>
      <c r="M19" s="22"/>
      <c r="N19" s="22"/>
      <c r="O19" s="22"/>
      <c r="P19" s="22"/>
      <c r="Q19" s="22"/>
    </row>
    <row r="20" ht="21" customHeight="1" spans="1:17">
      <c r="A20" s="102" t="s">
        <v>264</v>
      </c>
      <c r="B20" s="90" t="s">
        <v>460</v>
      </c>
      <c r="C20" s="90" t="s">
        <v>461</v>
      </c>
      <c r="D20" s="103" t="s">
        <v>445</v>
      </c>
      <c r="E20" s="104">
        <v>6</v>
      </c>
      <c r="F20" s="22"/>
      <c r="G20" s="22">
        <v>120000</v>
      </c>
      <c r="H20" s="22">
        <v>120000</v>
      </c>
      <c r="I20" s="22"/>
      <c r="J20" s="22"/>
      <c r="K20" s="22"/>
      <c r="L20" s="22"/>
      <c r="M20" s="22"/>
      <c r="N20" s="22"/>
      <c r="O20" s="22"/>
      <c r="P20" s="22"/>
      <c r="Q20" s="22"/>
    </row>
    <row r="21" ht="21" customHeight="1" spans="1:17">
      <c r="A21" s="102" t="s">
        <v>264</v>
      </c>
      <c r="B21" s="90" t="s">
        <v>462</v>
      </c>
      <c r="C21" s="90" t="s">
        <v>463</v>
      </c>
      <c r="D21" s="103" t="s">
        <v>448</v>
      </c>
      <c r="E21" s="104">
        <v>1</v>
      </c>
      <c r="F21" s="22"/>
      <c r="G21" s="22">
        <v>4000</v>
      </c>
      <c r="H21" s="22">
        <v>4000</v>
      </c>
      <c r="I21" s="22"/>
      <c r="J21" s="22"/>
      <c r="K21" s="22"/>
      <c r="L21" s="22"/>
      <c r="M21" s="22"/>
      <c r="N21" s="22"/>
      <c r="O21" s="22"/>
      <c r="P21" s="22"/>
      <c r="Q21" s="22"/>
    </row>
    <row r="22" ht="21" customHeight="1" spans="1:17">
      <c r="A22" s="102" t="s">
        <v>264</v>
      </c>
      <c r="B22" s="90" t="s">
        <v>464</v>
      </c>
      <c r="C22" s="90" t="s">
        <v>465</v>
      </c>
      <c r="D22" s="103" t="s">
        <v>448</v>
      </c>
      <c r="E22" s="104">
        <v>5</v>
      </c>
      <c r="F22" s="22"/>
      <c r="G22" s="22">
        <v>5000</v>
      </c>
      <c r="H22" s="22">
        <v>5000</v>
      </c>
      <c r="I22" s="22"/>
      <c r="J22" s="22"/>
      <c r="K22" s="22"/>
      <c r="L22" s="22"/>
      <c r="M22" s="22"/>
      <c r="N22" s="22"/>
      <c r="O22" s="22"/>
      <c r="P22" s="22"/>
      <c r="Q22" s="22"/>
    </row>
    <row r="23" ht="21" customHeight="1" spans="1:17">
      <c r="A23" s="102" t="s">
        <v>264</v>
      </c>
      <c r="B23" s="90" t="s">
        <v>466</v>
      </c>
      <c r="C23" s="90" t="s">
        <v>467</v>
      </c>
      <c r="D23" s="103" t="s">
        <v>448</v>
      </c>
      <c r="E23" s="104">
        <v>26</v>
      </c>
      <c r="F23" s="22"/>
      <c r="G23" s="22">
        <v>26000</v>
      </c>
      <c r="H23" s="22">
        <v>26000</v>
      </c>
      <c r="I23" s="22"/>
      <c r="J23" s="22"/>
      <c r="K23" s="22"/>
      <c r="L23" s="22"/>
      <c r="M23" s="22"/>
      <c r="N23" s="22"/>
      <c r="O23" s="22"/>
      <c r="P23" s="22"/>
      <c r="Q23" s="22"/>
    </row>
    <row r="24" ht="21" customHeight="1" spans="1:17">
      <c r="A24" s="102" t="s">
        <v>264</v>
      </c>
      <c r="B24" s="90" t="s">
        <v>468</v>
      </c>
      <c r="C24" s="90" t="s">
        <v>469</v>
      </c>
      <c r="D24" s="103" t="s">
        <v>448</v>
      </c>
      <c r="E24" s="104">
        <v>1</v>
      </c>
      <c r="F24" s="22"/>
      <c r="G24" s="22">
        <v>1500</v>
      </c>
      <c r="H24" s="22">
        <v>1500</v>
      </c>
      <c r="I24" s="22"/>
      <c r="J24" s="22"/>
      <c r="K24" s="22"/>
      <c r="L24" s="22"/>
      <c r="M24" s="22"/>
      <c r="N24" s="22"/>
      <c r="O24" s="22"/>
      <c r="P24" s="22"/>
      <c r="Q24" s="22"/>
    </row>
    <row r="25" ht="21" customHeight="1" spans="1:17">
      <c r="A25" s="102" t="s">
        <v>264</v>
      </c>
      <c r="B25" s="90" t="s">
        <v>470</v>
      </c>
      <c r="C25" s="90" t="s">
        <v>471</v>
      </c>
      <c r="D25" s="103" t="s">
        <v>312</v>
      </c>
      <c r="E25" s="104">
        <v>43</v>
      </c>
      <c r="F25" s="22">
        <v>43000</v>
      </c>
      <c r="G25" s="22">
        <v>43000</v>
      </c>
      <c r="H25" s="22">
        <v>43000</v>
      </c>
      <c r="I25" s="22"/>
      <c r="J25" s="22"/>
      <c r="K25" s="22"/>
      <c r="L25" s="22"/>
      <c r="M25" s="22"/>
      <c r="N25" s="22"/>
      <c r="O25" s="22"/>
      <c r="P25" s="22"/>
      <c r="Q25" s="22"/>
    </row>
    <row r="26" ht="21" customHeight="1" spans="1:17">
      <c r="A26" s="102" t="s">
        <v>264</v>
      </c>
      <c r="B26" s="90" t="s">
        <v>472</v>
      </c>
      <c r="C26" s="90" t="s">
        <v>473</v>
      </c>
      <c r="D26" s="103" t="s">
        <v>320</v>
      </c>
      <c r="E26" s="104">
        <v>1</v>
      </c>
      <c r="F26" s="22">
        <v>1637064</v>
      </c>
      <c r="G26" s="22">
        <v>1637064</v>
      </c>
      <c r="H26" s="22">
        <v>1637064</v>
      </c>
      <c r="I26" s="22"/>
      <c r="J26" s="22"/>
      <c r="K26" s="22"/>
      <c r="L26" s="22"/>
      <c r="M26" s="22"/>
      <c r="N26" s="22"/>
      <c r="O26" s="22"/>
      <c r="P26" s="22"/>
      <c r="Q26" s="22"/>
    </row>
    <row r="27" ht="21" customHeight="1" spans="1:17">
      <c r="A27" s="102" t="s">
        <v>264</v>
      </c>
      <c r="B27" s="90" t="s">
        <v>474</v>
      </c>
      <c r="C27" s="90" t="s">
        <v>473</v>
      </c>
      <c r="D27" s="103" t="s">
        <v>320</v>
      </c>
      <c r="E27" s="104">
        <v>1</v>
      </c>
      <c r="F27" s="22">
        <v>1751853</v>
      </c>
      <c r="G27" s="22">
        <v>1147891</v>
      </c>
      <c r="H27" s="22">
        <v>1147891</v>
      </c>
      <c r="I27" s="22"/>
      <c r="J27" s="22"/>
      <c r="K27" s="22"/>
      <c r="L27" s="22"/>
      <c r="M27" s="22"/>
      <c r="N27" s="22"/>
      <c r="O27" s="22"/>
      <c r="P27" s="22"/>
      <c r="Q27" s="22"/>
    </row>
    <row r="28" ht="21" customHeight="1" spans="1:17">
      <c r="A28" s="102" t="s">
        <v>264</v>
      </c>
      <c r="B28" s="90" t="s">
        <v>475</v>
      </c>
      <c r="C28" s="90" t="s">
        <v>444</v>
      </c>
      <c r="D28" s="103" t="s">
        <v>445</v>
      </c>
      <c r="E28" s="104">
        <v>38</v>
      </c>
      <c r="F28" s="22"/>
      <c r="G28" s="22">
        <v>2432</v>
      </c>
      <c r="H28" s="22">
        <v>2432</v>
      </c>
      <c r="I28" s="22"/>
      <c r="J28" s="22"/>
      <c r="K28" s="22"/>
      <c r="L28" s="22"/>
      <c r="M28" s="22"/>
      <c r="N28" s="22"/>
      <c r="O28" s="22"/>
      <c r="P28" s="22"/>
      <c r="Q28" s="22"/>
    </row>
    <row r="29" ht="21" customHeight="1" spans="1:17">
      <c r="A29" s="102" t="s">
        <v>275</v>
      </c>
      <c r="B29" s="90" t="s">
        <v>476</v>
      </c>
      <c r="C29" s="90" t="s">
        <v>436</v>
      </c>
      <c r="D29" s="103" t="s">
        <v>320</v>
      </c>
      <c r="E29" s="104">
        <v>1</v>
      </c>
      <c r="F29" s="22">
        <v>2000000</v>
      </c>
      <c r="G29" s="22">
        <v>2000000</v>
      </c>
      <c r="H29" s="22"/>
      <c r="I29" s="22"/>
      <c r="J29" s="22"/>
      <c r="K29" s="22"/>
      <c r="L29" s="22">
        <v>2000000</v>
      </c>
      <c r="M29" s="22">
        <v>2000000</v>
      </c>
      <c r="N29" s="22"/>
      <c r="O29" s="22"/>
      <c r="P29" s="22"/>
      <c r="Q29" s="22"/>
    </row>
    <row r="30" ht="21" customHeight="1" spans="1:17">
      <c r="A30" s="102" t="s">
        <v>275</v>
      </c>
      <c r="B30" s="90" t="s">
        <v>477</v>
      </c>
      <c r="C30" s="90" t="s">
        <v>436</v>
      </c>
      <c r="D30" s="103" t="s">
        <v>320</v>
      </c>
      <c r="E30" s="104">
        <v>1</v>
      </c>
      <c r="F30" s="22">
        <v>430000</v>
      </c>
      <c r="G30" s="22">
        <v>430000</v>
      </c>
      <c r="H30" s="22"/>
      <c r="I30" s="22"/>
      <c r="J30" s="22"/>
      <c r="K30" s="22"/>
      <c r="L30" s="22">
        <v>430000</v>
      </c>
      <c r="M30" s="22">
        <v>430000</v>
      </c>
      <c r="N30" s="22"/>
      <c r="O30" s="22"/>
      <c r="P30" s="22"/>
      <c r="Q30" s="22"/>
    </row>
    <row r="31" ht="21" customHeight="1" spans="1:17">
      <c r="A31" s="102" t="s">
        <v>275</v>
      </c>
      <c r="B31" s="90" t="s">
        <v>478</v>
      </c>
      <c r="C31" s="90" t="s">
        <v>442</v>
      </c>
      <c r="D31" s="103" t="s">
        <v>320</v>
      </c>
      <c r="E31" s="104">
        <v>1</v>
      </c>
      <c r="F31" s="22">
        <v>150000</v>
      </c>
      <c r="G31" s="22">
        <v>150000</v>
      </c>
      <c r="H31" s="22"/>
      <c r="I31" s="22"/>
      <c r="J31" s="22"/>
      <c r="K31" s="22"/>
      <c r="L31" s="22">
        <v>150000</v>
      </c>
      <c r="M31" s="22">
        <v>150000</v>
      </c>
      <c r="N31" s="22"/>
      <c r="O31" s="22"/>
      <c r="P31" s="22"/>
      <c r="Q31" s="22"/>
    </row>
    <row r="32" ht="21" customHeight="1" spans="1:17">
      <c r="A32" s="102" t="s">
        <v>275</v>
      </c>
      <c r="B32" s="90" t="s">
        <v>479</v>
      </c>
      <c r="C32" s="90" t="s">
        <v>442</v>
      </c>
      <c r="D32" s="103" t="s">
        <v>320</v>
      </c>
      <c r="E32" s="104">
        <v>1</v>
      </c>
      <c r="F32" s="22">
        <v>75500</v>
      </c>
      <c r="G32" s="22">
        <v>75500</v>
      </c>
      <c r="H32" s="22"/>
      <c r="I32" s="22"/>
      <c r="J32" s="22"/>
      <c r="K32" s="22"/>
      <c r="L32" s="22">
        <v>75500</v>
      </c>
      <c r="M32" s="22">
        <v>75500</v>
      </c>
      <c r="N32" s="22"/>
      <c r="O32" s="22"/>
      <c r="P32" s="22"/>
      <c r="Q32" s="22"/>
    </row>
    <row r="33" ht="21" customHeight="1" spans="1:17">
      <c r="A33" s="102" t="s">
        <v>285</v>
      </c>
      <c r="B33" s="90" t="s">
        <v>480</v>
      </c>
      <c r="C33" s="90" t="s">
        <v>436</v>
      </c>
      <c r="D33" s="103" t="s">
        <v>320</v>
      </c>
      <c r="E33" s="104">
        <v>1</v>
      </c>
      <c r="F33" s="22">
        <v>240000</v>
      </c>
      <c r="G33" s="22">
        <v>240000</v>
      </c>
      <c r="H33" s="22">
        <v>240000</v>
      </c>
      <c r="I33" s="22"/>
      <c r="J33" s="22"/>
      <c r="K33" s="22"/>
      <c r="L33" s="22"/>
      <c r="M33" s="22"/>
      <c r="N33" s="22"/>
      <c r="O33" s="22"/>
      <c r="P33" s="22"/>
      <c r="Q33" s="22"/>
    </row>
    <row r="34" ht="21" customHeight="1" spans="1:17">
      <c r="A34" s="102" t="s">
        <v>285</v>
      </c>
      <c r="B34" s="90" t="s">
        <v>481</v>
      </c>
      <c r="C34" s="90" t="s">
        <v>482</v>
      </c>
      <c r="D34" s="103" t="s">
        <v>312</v>
      </c>
      <c r="E34" s="104">
        <v>25</v>
      </c>
      <c r="F34" s="22">
        <v>125000</v>
      </c>
      <c r="G34" s="22">
        <v>125000</v>
      </c>
      <c r="H34" s="22">
        <v>125000</v>
      </c>
      <c r="I34" s="22"/>
      <c r="J34" s="22"/>
      <c r="K34" s="22"/>
      <c r="L34" s="22"/>
      <c r="M34" s="22"/>
      <c r="N34" s="22"/>
      <c r="O34" s="22"/>
      <c r="P34" s="22"/>
      <c r="Q34" s="22"/>
    </row>
    <row r="35" ht="21" customHeight="1" spans="1:17">
      <c r="A35" s="102" t="s">
        <v>285</v>
      </c>
      <c r="B35" s="90" t="s">
        <v>483</v>
      </c>
      <c r="C35" s="90" t="s">
        <v>484</v>
      </c>
      <c r="D35" s="103" t="s">
        <v>485</v>
      </c>
      <c r="E35" s="104">
        <v>5</v>
      </c>
      <c r="F35" s="22">
        <v>25000</v>
      </c>
      <c r="G35" s="22">
        <v>25000</v>
      </c>
      <c r="H35" s="22">
        <v>25000</v>
      </c>
      <c r="I35" s="22"/>
      <c r="J35" s="22"/>
      <c r="K35" s="22"/>
      <c r="L35" s="22"/>
      <c r="M35" s="22"/>
      <c r="N35" s="22"/>
      <c r="O35" s="22"/>
      <c r="P35" s="22"/>
      <c r="Q35" s="22"/>
    </row>
    <row r="36" ht="21" customHeight="1" spans="1:17">
      <c r="A36" s="93" t="s">
        <v>118</v>
      </c>
      <c r="B36" s="94"/>
      <c r="C36" s="94"/>
      <c r="D36" s="94"/>
      <c r="E36" s="101"/>
      <c r="F36" s="22">
        <v>6917167</v>
      </c>
      <c r="G36" s="22">
        <v>6919827</v>
      </c>
      <c r="H36" s="22">
        <v>4264327</v>
      </c>
      <c r="I36" s="22"/>
      <c r="J36" s="22"/>
      <c r="K36" s="22"/>
      <c r="L36" s="22">
        <v>2655500</v>
      </c>
      <c r="M36" s="22">
        <v>2655500</v>
      </c>
      <c r="N36" s="22"/>
      <c r="O36" s="22"/>
      <c r="P36" s="22"/>
      <c r="Q36" s="22"/>
    </row>
  </sheetData>
  <mergeCells count="16">
    <mergeCell ref="A2:Q2"/>
    <mergeCell ref="A3:F3"/>
    <mergeCell ref="G4:Q4"/>
    <mergeCell ref="L5:Q5"/>
    <mergeCell ref="A36:E36"/>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3" sqref="A3:C3"/>
    </sheetView>
  </sheetViews>
  <sheetFormatPr defaultColWidth="9.14159292035398" defaultRowHeight="14.25" customHeight="1"/>
  <cols>
    <col min="1" max="1" width="31.4247787610619" customWidth="1"/>
    <col min="2" max="2" width="21.7079646017699" customWidth="1"/>
    <col min="3" max="3" width="26.7079646017699" customWidth="1"/>
    <col min="4" max="14" width="16.6017699115044" customWidth="1"/>
  </cols>
  <sheetData>
    <row r="1" ht="13.5" customHeight="1" spans="1:14">
      <c r="A1" s="64"/>
      <c r="B1" s="64"/>
      <c r="C1" s="64"/>
      <c r="D1" s="64"/>
      <c r="E1" s="64"/>
      <c r="F1" s="64"/>
      <c r="G1" s="64"/>
      <c r="H1" s="69"/>
      <c r="I1" s="64"/>
      <c r="J1" s="64"/>
      <c r="K1" s="64"/>
      <c r="L1" s="47"/>
      <c r="M1" s="70"/>
      <c r="N1" s="71" t="s">
        <v>486</v>
      </c>
    </row>
    <row r="2" ht="27.75" customHeight="1" spans="1:14">
      <c r="A2" s="60" t="s">
        <v>487</v>
      </c>
      <c r="B2" s="72"/>
      <c r="C2" s="72"/>
      <c r="D2" s="72"/>
      <c r="E2" s="72"/>
      <c r="F2" s="72"/>
      <c r="G2" s="72"/>
      <c r="H2" s="73"/>
      <c r="I2" s="72"/>
      <c r="J2" s="72"/>
      <c r="K2" s="72"/>
      <c r="L2" s="49"/>
      <c r="M2" s="73"/>
      <c r="N2" s="72"/>
    </row>
    <row r="3" ht="18.75" customHeight="1" spans="1:14">
      <c r="A3" s="61" t="str">
        <f>"单位名称："&amp;"云南省林业调查规划院（本级）"</f>
        <v>单位名称：云南省林业调查规划院（本级）</v>
      </c>
      <c r="B3" s="62"/>
      <c r="C3" s="62"/>
      <c r="D3" s="62"/>
      <c r="E3" s="62"/>
      <c r="F3" s="62"/>
      <c r="G3" s="62"/>
      <c r="H3" s="69"/>
      <c r="I3" s="64"/>
      <c r="J3" s="64"/>
      <c r="K3" s="64"/>
      <c r="L3" s="65"/>
      <c r="M3" s="74"/>
      <c r="N3" s="75" t="s">
        <v>143</v>
      </c>
    </row>
    <row r="4" ht="15.75" customHeight="1" spans="1:14">
      <c r="A4" s="9" t="s">
        <v>425</v>
      </c>
      <c r="B4" s="76" t="s">
        <v>488</v>
      </c>
      <c r="C4" s="76" t="s">
        <v>489</v>
      </c>
      <c r="D4" s="77" t="s">
        <v>159</v>
      </c>
      <c r="E4" s="77"/>
      <c r="F4" s="77"/>
      <c r="G4" s="77"/>
      <c r="H4" s="78"/>
      <c r="I4" s="77"/>
      <c r="J4" s="77"/>
      <c r="K4" s="77"/>
      <c r="L4" s="79"/>
      <c r="M4" s="78"/>
      <c r="N4" s="80"/>
    </row>
    <row r="5" ht="17.25" customHeight="1" spans="1:14">
      <c r="A5" s="14"/>
      <c r="B5" s="81"/>
      <c r="C5" s="81"/>
      <c r="D5" s="81" t="s">
        <v>30</v>
      </c>
      <c r="E5" s="81" t="s">
        <v>33</v>
      </c>
      <c r="F5" s="81" t="s">
        <v>431</v>
      </c>
      <c r="G5" s="81" t="s">
        <v>432</v>
      </c>
      <c r="H5" s="82" t="s">
        <v>433</v>
      </c>
      <c r="I5" s="83" t="s">
        <v>434</v>
      </c>
      <c r="J5" s="83"/>
      <c r="K5" s="83"/>
      <c r="L5" s="84"/>
      <c r="M5" s="85"/>
      <c r="N5" s="86"/>
    </row>
    <row r="6" ht="54" customHeight="1" spans="1:14">
      <c r="A6" s="17"/>
      <c r="B6" s="86"/>
      <c r="C6" s="86"/>
      <c r="D6" s="86"/>
      <c r="E6" s="86"/>
      <c r="F6" s="86"/>
      <c r="G6" s="86"/>
      <c r="H6" s="87"/>
      <c r="I6" s="86" t="s">
        <v>32</v>
      </c>
      <c r="J6" s="86" t="s">
        <v>43</v>
      </c>
      <c r="K6" s="86" t="s">
        <v>166</v>
      </c>
      <c r="L6" s="88" t="s">
        <v>39</v>
      </c>
      <c r="M6" s="87" t="s">
        <v>40</v>
      </c>
      <c r="N6" s="86" t="s">
        <v>41</v>
      </c>
    </row>
    <row r="7" ht="15" customHeight="1" spans="1:14">
      <c r="A7" s="17">
        <v>1</v>
      </c>
      <c r="B7" s="86">
        <v>2</v>
      </c>
      <c r="C7" s="86">
        <v>3</v>
      </c>
      <c r="D7" s="87">
        <v>4</v>
      </c>
      <c r="E7" s="87">
        <v>5</v>
      </c>
      <c r="F7" s="87">
        <v>6</v>
      </c>
      <c r="G7" s="87">
        <v>7</v>
      </c>
      <c r="H7" s="87">
        <v>8</v>
      </c>
      <c r="I7" s="87">
        <v>9</v>
      </c>
      <c r="J7" s="87">
        <v>10</v>
      </c>
      <c r="K7" s="87">
        <v>11</v>
      </c>
      <c r="L7" s="87">
        <v>12</v>
      </c>
      <c r="M7" s="87">
        <v>13</v>
      </c>
      <c r="N7" s="87">
        <v>14</v>
      </c>
    </row>
    <row r="8" ht="21" customHeight="1" spans="1:14">
      <c r="A8" s="89"/>
      <c r="B8" s="90"/>
      <c r="C8" s="90"/>
      <c r="D8" s="91"/>
      <c r="E8" s="91"/>
      <c r="F8" s="91"/>
      <c r="G8" s="91"/>
      <c r="H8" s="91"/>
      <c r="I8" s="91"/>
      <c r="J8" s="91"/>
      <c r="K8" s="91"/>
      <c r="L8" s="92"/>
      <c r="M8" s="91"/>
      <c r="N8" s="91"/>
    </row>
    <row r="9" ht="21" customHeight="1" spans="1:14">
      <c r="A9" s="89"/>
      <c r="B9" s="90"/>
      <c r="C9" s="90"/>
      <c r="D9" s="91"/>
      <c r="E9" s="91"/>
      <c r="F9" s="91"/>
      <c r="G9" s="91"/>
      <c r="H9" s="91"/>
      <c r="I9" s="91"/>
      <c r="J9" s="91"/>
      <c r="K9" s="91"/>
      <c r="L9" s="92"/>
      <c r="M9" s="91"/>
      <c r="N9" s="91"/>
    </row>
    <row r="10" ht="21" customHeight="1" spans="1:14">
      <c r="A10" s="93" t="s">
        <v>118</v>
      </c>
      <c r="B10" s="94"/>
      <c r="C10" s="95"/>
      <c r="D10" s="91"/>
      <c r="E10" s="91"/>
      <c r="F10" s="91"/>
      <c r="G10" s="91"/>
      <c r="H10" s="91"/>
      <c r="I10" s="91"/>
      <c r="J10" s="91"/>
      <c r="K10" s="91"/>
      <c r="L10" s="92"/>
      <c r="M10" s="91"/>
      <c r="N10" s="91"/>
    </row>
    <row r="11" s="58" customFormat="1" ht="18" customHeight="1" spans="1:14">
      <c r="A11" s="58" t="s">
        <v>490</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A3" sqref="A3:I3"/>
    </sheetView>
  </sheetViews>
  <sheetFormatPr defaultColWidth="9.14159292035398" defaultRowHeight="14.25" customHeight="1"/>
  <cols>
    <col min="1" max="1" width="31.8672566371681" customWidth="1"/>
    <col min="2" max="15" width="17.1681415929204" customWidth="1"/>
    <col min="16" max="22" width="17.0353982300885" customWidth="1"/>
    <col min="23" max="23" width="17" customWidth="1"/>
    <col min="24" max="24" width="17.0353982300885" customWidth="1"/>
  </cols>
  <sheetData>
    <row r="1" ht="13.5" customHeight="1" spans="1:24">
      <c r="D1" s="59"/>
      <c r="W1" s="47"/>
      <c r="X1" s="47" t="s">
        <v>491</v>
      </c>
    </row>
    <row r="2" ht="27.75" customHeight="1" spans="1:24">
      <c r="A2" s="60" t="s">
        <v>492</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61" t="str">
        <f>"单位名称："&amp;"云南省林业调查规划院（本级）"</f>
        <v>单位名称：云南省林业调查规划院（本级）</v>
      </c>
      <c r="B3" s="62"/>
      <c r="C3" s="62"/>
      <c r="D3" s="63"/>
      <c r="E3" s="64"/>
      <c r="F3" s="64"/>
      <c r="G3" s="64"/>
      <c r="H3" s="64"/>
      <c r="I3" s="64"/>
      <c r="W3" s="65"/>
      <c r="X3" s="65" t="s">
        <v>143</v>
      </c>
    </row>
    <row r="4" ht="19.5" customHeight="1" spans="1:24">
      <c r="A4" s="15" t="s">
        <v>493</v>
      </c>
      <c r="B4" s="10" t="s">
        <v>159</v>
      </c>
      <c r="C4" s="11"/>
      <c r="D4" s="11"/>
      <c r="E4" s="66" t="s">
        <v>494</v>
      </c>
      <c r="F4" s="66"/>
      <c r="G4" s="66"/>
      <c r="H4" s="66"/>
      <c r="I4" s="66"/>
      <c r="J4" s="66"/>
      <c r="K4" s="66"/>
      <c r="L4" s="66"/>
      <c r="M4" s="66"/>
      <c r="N4" s="66"/>
      <c r="O4" s="66"/>
      <c r="P4" s="66"/>
      <c r="Q4" s="66"/>
      <c r="R4" s="66"/>
      <c r="S4" s="66"/>
      <c r="T4" s="66"/>
      <c r="U4" s="66"/>
      <c r="V4" s="66"/>
      <c r="W4" s="66"/>
      <c r="X4" s="66"/>
    </row>
    <row r="5" ht="40.5" customHeight="1" spans="1:24">
      <c r="A5" s="18"/>
      <c r="B5" s="28" t="s">
        <v>30</v>
      </c>
      <c r="C5" s="9" t="s">
        <v>33</v>
      </c>
      <c r="D5" s="67" t="s">
        <v>495</v>
      </c>
      <c r="E5" s="66" t="s">
        <v>496</v>
      </c>
      <c r="F5" s="66" t="s">
        <v>497</v>
      </c>
      <c r="G5" s="66" t="s">
        <v>498</v>
      </c>
      <c r="H5" s="66" t="s">
        <v>499</v>
      </c>
      <c r="I5" s="66" t="s">
        <v>500</v>
      </c>
      <c r="J5" s="66" t="s">
        <v>501</v>
      </c>
      <c r="K5" s="66" t="s">
        <v>502</v>
      </c>
      <c r="L5" s="66" t="s">
        <v>503</v>
      </c>
      <c r="M5" s="66" t="s">
        <v>504</v>
      </c>
      <c r="N5" s="66" t="s">
        <v>505</v>
      </c>
      <c r="O5" s="66" t="s">
        <v>506</v>
      </c>
      <c r="P5" s="66" t="s">
        <v>507</v>
      </c>
      <c r="Q5" s="66" t="s">
        <v>508</v>
      </c>
      <c r="R5" s="66" t="s">
        <v>509</v>
      </c>
      <c r="S5" s="66" t="s">
        <v>510</v>
      </c>
      <c r="T5" s="66" t="s">
        <v>511</v>
      </c>
      <c r="U5" s="66" t="s">
        <v>512</v>
      </c>
      <c r="V5" s="66" t="s">
        <v>513</v>
      </c>
      <c r="W5" s="66" t="s">
        <v>514</v>
      </c>
      <c r="X5" s="66" t="s">
        <v>515</v>
      </c>
    </row>
    <row r="6" ht="19.5" customHeight="1" spans="1:24">
      <c r="A6" s="66">
        <v>1</v>
      </c>
      <c r="B6" s="66">
        <v>2</v>
      </c>
      <c r="C6" s="66">
        <v>3</v>
      </c>
      <c r="D6" s="10">
        <v>4</v>
      </c>
      <c r="E6" s="66">
        <v>5</v>
      </c>
      <c r="F6" s="66">
        <v>6</v>
      </c>
      <c r="G6" s="66">
        <v>7</v>
      </c>
      <c r="H6" s="10">
        <v>8</v>
      </c>
      <c r="I6" s="66">
        <v>9</v>
      </c>
      <c r="J6" s="66">
        <v>10</v>
      </c>
      <c r="K6" s="66">
        <v>11</v>
      </c>
      <c r="L6" s="10">
        <v>12</v>
      </c>
      <c r="M6" s="66">
        <v>13</v>
      </c>
      <c r="N6" s="66">
        <v>14</v>
      </c>
      <c r="O6" s="66">
        <v>15</v>
      </c>
      <c r="P6" s="10">
        <v>16</v>
      </c>
      <c r="Q6" s="66">
        <v>17</v>
      </c>
      <c r="R6" s="66">
        <v>18</v>
      </c>
      <c r="S6" s="66">
        <v>19</v>
      </c>
      <c r="T6" s="10">
        <v>20</v>
      </c>
      <c r="U6" s="10">
        <v>21</v>
      </c>
      <c r="V6" s="10">
        <v>22</v>
      </c>
      <c r="W6" s="66">
        <v>23</v>
      </c>
      <c r="X6" s="66">
        <v>24</v>
      </c>
    </row>
    <row r="7" ht="28.4" customHeight="1" spans="1:24">
      <c r="A7" s="30"/>
      <c r="B7" s="22"/>
      <c r="C7" s="22"/>
      <c r="D7" s="22"/>
      <c r="E7" s="22"/>
      <c r="F7" s="22"/>
      <c r="G7" s="22"/>
      <c r="H7" s="22"/>
      <c r="I7" s="22"/>
      <c r="J7" s="22"/>
      <c r="K7" s="22"/>
      <c r="L7" s="22"/>
      <c r="M7" s="22"/>
      <c r="N7" s="22"/>
      <c r="O7" s="22"/>
      <c r="P7" s="22"/>
      <c r="Q7" s="22"/>
      <c r="R7" s="22"/>
      <c r="S7" s="22"/>
      <c r="T7" s="22"/>
      <c r="U7" s="22"/>
      <c r="V7" s="22"/>
      <c r="W7" s="68"/>
      <c r="X7" s="22"/>
    </row>
    <row r="8" ht="29.9" customHeight="1" spans="1:24">
      <c r="A8" s="30"/>
      <c r="B8" s="22"/>
      <c r="C8" s="22"/>
      <c r="D8" s="22"/>
      <c r="E8" s="22"/>
      <c r="F8" s="22"/>
      <c r="G8" s="22"/>
      <c r="H8" s="22"/>
      <c r="I8" s="22"/>
      <c r="J8" s="22"/>
      <c r="K8" s="22"/>
      <c r="L8" s="22"/>
      <c r="M8" s="22"/>
      <c r="N8" s="22"/>
      <c r="O8" s="22"/>
      <c r="P8" s="22"/>
      <c r="Q8" s="22"/>
      <c r="R8" s="22"/>
      <c r="S8" s="22"/>
      <c r="T8" s="22"/>
      <c r="U8" s="22"/>
      <c r="V8" s="22"/>
      <c r="W8" s="68"/>
      <c r="X8" s="22"/>
    </row>
    <row r="9" s="58" customFormat="1" customHeight="1" spans="1:24">
      <c r="A9" s="58" t="s">
        <v>516</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3" sqref="A3:H3"/>
    </sheetView>
  </sheetViews>
  <sheetFormatPr defaultColWidth="9.14159292035398" defaultRowHeight="12" customHeight="1" outlineLevelRow="7"/>
  <cols>
    <col min="1" max="1" width="28.9646017699115" customWidth="1"/>
    <col min="2" max="2" width="29" customWidth="1"/>
    <col min="3" max="3" width="16.3097345132743" customWidth="1"/>
    <col min="4" max="4" width="15.6017699115044" customWidth="1"/>
    <col min="5" max="5" width="23.5752212389381" customWidth="1"/>
    <col min="6" max="6" width="11.283185840708" customWidth="1"/>
    <col min="7" max="7" width="14.8849557522124" customWidth="1"/>
    <col min="8" max="8" width="10.8849557522124" customWidth="1"/>
    <col min="9" max="9" width="13.4247787610619" customWidth="1"/>
    <col min="10" max="10" width="38.6725663716814" customWidth="1"/>
  </cols>
  <sheetData>
    <row r="1" customHeight="1" spans="1:10">
      <c r="J1" s="47" t="s">
        <v>517</v>
      </c>
    </row>
    <row r="2" ht="28.5" customHeight="1" spans="1:10">
      <c r="A2" s="48" t="s">
        <v>518</v>
      </c>
      <c r="B2" s="27"/>
      <c r="C2" s="27"/>
      <c r="D2" s="27"/>
      <c r="E2" s="27"/>
      <c r="F2" s="49"/>
      <c r="G2" s="27"/>
      <c r="H2" s="49"/>
      <c r="I2" s="49"/>
      <c r="J2" s="27"/>
    </row>
    <row r="3" ht="17.25" customHeight="1" spans="1:10">
      <c r="A3" s="4" t="str">
        <f>"单位名称："&amp;"云南省林业调查规划院（本级）"</f>
        <v>单位名称：云南省林业调查规划院（本级）</v>
      </c>
    </row>
    <row r="4" ht="44.25" customHeight="1" spans="1:10">
      <c r="A4" s="50" t="s">
        <v>297</v>
      </c>
      <c r="B4" s="50" t="s">
        <v>298</v>
      </c>
      <c r="C4" s="50" t="s">
        <v>299</v>
      </c>
      <c r="D4" s="50" t="s">
        <v>300</v>
      </c>
      <c r="E4" s="50" t="s">
        <v>301</v>
      </c>
      <c r="F4" s="51" t="s">
        <v>302</v>
      </c>
      <c r="G4" s="50" t="s">
        <v>303</v>
      </c>
      <c r="H4" s="51" t="s">
        <v>304</v>
      </c>
      <c r="I4" s="51" t="s">
        <v>305</v>
      </c>
      <c r="J4" s="50" t="s">
        <v>306</v>
      </c>
    </row>
    <row r="5" ht="14.25" customHeight="1" spans="1:10">
      <c r="A5" s="50">
        <v>1</v>
      </c>
      <c r="B5" s="50">
        <v>2</v>
      </c>
      <c r="C5" s="50">
        <v>3</v>
      </c>
      <c r="D5" s="50">
        <v>4</v>
      </c>
      <c r="E5" s="50">
        <v>5</v>
      </c>
      <c r="F5" s="51">
        <v>6</v>
      </c>
      <c r="G5" s="50">
        <v>7</v>
      </c>
      <c r="H5" s="51">
        <v>8</v>
      </c>
      <c r="I5" s="51">
        <v>9</v>
      </c>
      <c r="J5" s="50">
        <v>10</v>
      </c>
    </row>
    <row r="6" ht="21.8" customHeight="1" spans="1:10">
      <c r="A6" s="52"/>
      <c r="B6" s="53"/>
      <c r="C6" s="53"/>
      <c r="D6" s="53"/>
      <c r="E6" s="54"/>
      <c r="F6" s="55"/>
      <c r="G6" s="54"/>
      <c r="H6" s="55"/>
      <c r="I6" s="55"/>
      <c r="J6" s="54"/>
    </row>
    <row r="7" ht="60.8" customHeight="1" spans="1:10">
      <c r="A7" s="52"/>
      <c r="B7" s="56"/>
      <c r="C7" s="56"/>
      <c r="D7" s="56"/>
      <c r="E7" s="52"/>
      <c r="F7" s="56"/>
      <c r="G7" s="52"/>
      <c r="H7" s="56"/>
      <c r="I7" s="56"/>
      <c r="J7" s="57"/>
    </row>
    <row r="8" s="46" customFormat="1" ht="15" customHeight="1" spans="1:10">
      <c r="A8" s="46" t="s">
        <v>516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50"/>
  <sheetViews>
    <sheetView showZeros="0" workbookViewId="0">
      <selection activeCell="A4" sqref="A4:A5"/>
    </sheetView>
  </sheetViews>
  <sheetFormatPr defaultColWidth="8.84955752212389" defaultRowHeight="15" customHeight="1" outlineLevelCol="7"/>
  <cols>
    <col min="1" max="1" width="36.0353982300885" customWidth="1"/>
    <col min="2" max="2" width="19.7433628318584" customWidth="1"/>
    <col min="3" max="3" width="50.716814159292" customWidth="1"/>
    <col min="4" max="4" width="34.7433628318584" customWidth="1"/>
    <col min="5" max="5" width="14.4513274336283" customWidth="1"/>
    <col min="6" max="6" width="17.1681415929204" customWidth="1"/>
    <col min="7" max="7" width="17.3097345132743" customWidth="1"/>
    <col min="8" max="8" width="28.3097345132743" customWidth="1"/>
  </cols>
  <sheetData>
    <row r="1" ht="18.75" customHeight="1" spans="1:8">
      <c r="A1" s="34"/>
      <c r="B1" s="34"/>
      <c r="C1" s="34"/>
      <c r="D1" s="34"/>
      <c r="E1" s="34"/>
      <c r="F1" s="34"/>
      <c r="G1" s="34"/>
      <c r="H1" s="35" t="s">
        <v>519</v>
      </c>
    </row>
    <row r="2" ht="30.65" customHeight="1" spans="1:8">
      <c r="A2" s="36" t="s">
        <v>520</v>
      </c>
      <c r="B2" s="36"/>
      <c r="C2" s="36"/>
      <c r="D2" s="36"/>
      <c r="E2" s="36"/>
      <c r="F2" s="36"/>
      <c r="G2" s="36"/>
      <c r="H2" s="36"/>
    </row>
    <row r="3" ht="18.75" customHeight="1" spans="1:8">
      <c r="A3" s="37" t="str">
        <f>"单位名称："&amp;"云南省林业调查规划院（本级）"</f>
        <v>单位名称：云南省林业调查规划院（本级）</v>
      </c>
      <c r="B3" s="38"/>
      <c r="C3" s="34"/>
      <c r="D3" s="34"/>
      <c r="E3" s="34"/>
      <c r="F3" s="34"/>
      <c r="G3" s="34"/>
      <c r="H3" s="34"/>
    </row>
    <row r="4" ht="18.75" customHeight="1" spans="1:8">
      <c r="A4" s="39" t="s">
        <v>152</v>
      </c>
      <c r="B4" s="39" t="s">
        <v>521</v>
      </c>
      <c r="C4" s="39" t="s">
        <v>522</v>
      </c>
      <c r="D4" s="39" t="s">
        <v>523</v>
      </c>
      <c r="E4" s="39" t="s">
        <v>524</v>
      </c>
      <c r="F4" s="39" t="s">
        <v>525</v>
      </c>
      <c r="G4" s="39"/>
      <c r="H4" s="39"/>
    </row>
    <row r="5" ht="18.75" customHeight="1" spans="1:8">
      <c r="A5" s="39"/>
      <c r="B5" s="39"/>
      <c r="C5" s="39"/>
      <c r="D5" s="39"/>
      <c r="E5" s="39"/>
      <c r="F5" s="39" t="s">
        <v>429</v>
      </c>
      <c r="G5" s="39" t="s">
        <v>526</v>
      </c>
      <c r="H5" s="39" t="s">
        <v>527</v>
      </c>
    </row>
    <row r="6" ht="18.75" customHeight="1" spans="1:8">
      <c r="A6" s="40" t="s">
        <v>135</v>
      </c>
      <c r="B6" s="40" t="s">
        <v>136</v>
      </c>
      <c r="C6" s="40" t="s">
        <v>137</v>
      </c>
      <c r="D6" s="40" t="s">
        <v>138</v>
      </c>
      <c r="E6" s="40" t="s">
        <v>139</v>
      </c>
      <c r="F6" s="40" t="s">
        <v>140</v>
      </c>
      <c r="G6" s="40" t="s">
        <v>528</v>
      </c>
      <c r="H6" s="40" t="s">
        <v>529</v>
      </c>
    </row>
    <row r="7" ht="29.9" customHeight="1" spans="1:8">
      <c r="A7" s="41" t="s">
        <v>45</v>
      </c>
      <c r="B7" s="41" t="s">
        <v>530</v>
      </c>
      <c r="C7" s="41" t="s">
        <v>467</v>
      </c>
      <c r="D7" s="41" t="s">
        <v>531</v>
      </c>
      <c r="E7" s="39" t="s">
        <v>448</v>
      </c>
      <c r="F7" s="42">
        <v>26</v>
      </c>
      <c r="G7" s="43">
        <v>6000</v>
      </c>
      <c r="H7" s="43">
        <v>156000</v>
      </c>
    </row>
    <row r="8" ht="29.9" customHeight="1" spans="1:8">
      <c r="A8" s="41" t="s">
        <v>45</v>
      </c>
      <c r="B8" s="41" t="s">
        <v>530</v>
      </c>
      <c r="C8" s="41" t="s">
        <v>532</v>
      </c>
      <c r="D8" s="41" t="s">
        <v>533</v>
      </c>
      <c r="E8" s="39" t="s">
        <v>448</v>
      </c>
      <c r="F8" s="42">
        <v>5</v>
      </c>
      <c r="G8" s="43">
        <v>23000</v>
      </c>
      <c r="H8" s="43">
        <v>115000</v>
      </c>
    </row>
    <row r="9" ht="29.9" customHeight="1" spans="1:8">
      <c r="A9" s="41" t="s">
        <v>45</v>
      </c>
      <c r="B9" s="41" t="s">
        <v>530</v>
      </c>
      <c r="C9" s="41" t="s">
        <v>534</v>
      </c>
      <c r="D9" s="41" t="s">
        <v>535</v>
      </c>
      <c r="E9" s="39" t="s">
        <v>448</v>
      </c>
      <c r="F9" s="42">
        <v>2</v>
      </c>
      <c r="G9" s="43">
        <v>31000</v>
      </c>
      <c r="H9" s="43">
        <v>62000</v>
      </c>
    </row>
    <row r="10" ht="29.9" customHeight="1" spans="1:8">
      <c r="A10" s="41" t="s">
        <v>45</v>
      </c>
      <c r="B10" s="41" t="s">
        <v>530</v>
      </c>
      <c r="C10" s="41" t="s">
        <v>454</v>
      </c>
      <c r="D10" s="41" t="s">
        <v>453</v>
      </c>
      <c r="E10" s="39" t="s">
        <v>448</v>
      </c>
      <c r="F10" s="42">
        <v>20</v>
      </c>
      <c r="G10" s="43">
        <v>9000</v>
      </c>
      <c r="H10" s="43">
        <v>180000</v>
      </c>
    </row>
    <row r="11" ht="29.9" customHeight="1" spans="1:8">
      <c r="A11" s="41" t="s">
        <v>45</v>
      </c>
      <c r="B11" s="41" t="s">
        <v>530</v>
      </c>
      <c r="C11" s="41" t="s">
        <v>536</v>
      </c>
      <c r="D11" s="41" t="s">
        <v>537</v>
      </c>
      <c r="E11" s="39" t="s">
        <v>448</v>
      </c>
      <c r="F11" s="42">
        <v>4</v>
      </c>
      <c r="G11" s="43">
        <v>8000</v>
      </c>
      <c r="H11" s="43">
        <v>32000</v>
      </c>
    </row>
    <row r="12" ht="29.9" customHeight="1" spans="1:8">
      <c r="A12" s="41" t="s">
        <v>45</v>
      </c>
      <c r="B12" s="41" t="s">
        <v>530</v>
      </c>
      <c r="C12" s="41" t="s">
        <v>538</v>
      </c>
      <c r="D12" s="41" t="s">
        <v>539</v>
      </c>
      <c r="E12" s="39" t="s">
        <v>312</v>
      </c>
      <c r="F12" s="42">
        <v>1</v>
      </c>
      <c r="G12" s="43">
        <v>100000</v>
      </c>
      <c r="H12" s="43">
        <v>100000</v>
      </c>
    </row>
    <row r="13" ht="29.9" customHeight="1" spans="1:8">
      <c r="A13" s="41" t="s">
        <v>45</v>
      </c>
      <c r="B13" s="41" t="s">
        <v>530</v>
      </c>
      <c r="C13" s="41" t="s">
        <v>540</v>
      </c>
      <c r="D13" s="41" t="s">
        <v>541</v>
      </c>
      <c r="E13" s="39" t="s">
        <v>312</v>
      </c>
      <c r="F13" s="42">
        <v>10</v>
      </c>
      <c r="G13" s="43">
        <v>680</v>
      </c>
      <c r="H13" s="43">
        <v>6800</v>
      </c>
    </row>
    <row r="14" ht="29.9" customHeight="1" spans="1:8">
      <c r="A14" s="41" t="s">
        <v>45</v>
      </c>
      <c r="B14" s="41" t="s">
        <v>530</v>
      </c>
      <c r="C14" s="41" t="s">
        <v>542</v>
      </c>
      <c r="D14" s="41" t="s">
        <v>543</v>
      </c>
      <c r="E14" s="39" t="s">
        <v>445</v>
      </c>
      <c r="F14" s="42">
        <v>1</v>
      </c>
      <c r="G14" s="43">
        <v>1800</v>
      </c>
      <c r="H14" s="43">
        <v>1800</v>
      </c>
    </row>
    <row r="15" ht="29.9" customHeight="1" spans="1:8">
      <c r="A15" s="41" t="s">
        <v>45</v>
      </c>
      <c r="B15" s="41" t="s">
        <v>530</v>
      </c>
      <c r="C15" s="41" t="s">
        <v>542</v>
      </c>
      <c r="D15" s="41" t="s">
        <v>544</v>
      </c>
      <c r="E15" s="39" t="s">
        <v>445</v>
      </c>
      <c r="F15" s="42">
        <v>1</v>
      </c>
      <c r="G15" s="43">
        <v>49335</v>
      </c>
      <c r="H15" s="43">
        <v>49335</v>
      </c>
    </row>
    <row r="16" ht="29.9" customHeight="1" spans="1:8">
      <c r="A16" s="41" t="s">
        <v>45</v>
      </c>
      <c r="B16" s="41" t="s">
        <v>530</v>
      </c>
      <c r="C16" s="41" t="s">
        <v>545</v>
      </c>
      <c r="D16" s="41" t="s">
        <v>546</v>
      </c>
      <c r="E16" s="39" t="s">
        <v>312</v>
      </c>
      <c r="F16" s="42">
        <v>20</v>
      </c>
      <c r="G16" s="43">
        <v>1400</v>
      </c>
      <c r="H16" s="43">
        <v>28000</v>
      </c>
    </row>
    <row r="17" ht="29.9" customHeight="1" spans="1:8">
      <c r="A17" s="41" t="s">
        <v>45</v>
      </c>
      <c r="B17" s="41" t="s">
        <v>530</v>
      </c>
      <c r="C17" s="41" t="s">
        <v>547</v>
      </c>
      <c r="D17" s="41" t="s">
        <v>548</v>
      </c>
      <c r="E17" s="39" t="s">
        <v>448</v>
      </c>
      <c r="F17" s="42">
        <v>1</v>
      </c>
      <c r="G17" s="43">
        <v>25000</v>
      </c>
      <c r="H17" s="43">
        <v>25000</v>
      </c>
    </row>
    <row r="18" ht="29.9" customHeight="1" spans="1:8">
      <c r="A18" s="41" t="s">
        <v>45</v>
      </c>
      <c r="B18" s="41" t="s">
        <v>530</v>
      </c>
      <c r="C18" s="41" t="s">
        <v>549</v>
      </c>
      <c r="D18" s="41" t="s">
        <v>550</v>
      </c>
      <c r="E18" s="39" t="s">
        <v>312</v>
      </c>
      <c r="F18" s="42">
        <v>1</v>
      </c>
      <c r="G18" s="43">
        <v>15000</v>
      </c>
      <c r="H18" s="43">
        <v>15000</v>
      </c>
    </row>
    <row r="19" ht="29.9" customHeight="1" spans="1:8">
      <c r="A19" s="41" t="s">
        <v>45</v>
      </c>
      <c r="B19" s="41" t="s">
        <v>530</v>
      </c>
      <c r="C19" s="41" t="s">
        <v>447</v>
      </c>
      <c r="D19" s="41" t="s">
        <v>446</v>
      </c>
      <c r="E19" s="39" t="s">
        <v>448</v>
      </c>
      <c r="F19" s="42">
        <v>7</v>
      </c>
      <c r="G19" s="43">
        <v>7600</v>
      </c>
      <c r="H19" s="43">
        <v>53200</v>
      </c>
    </row>
    <row r="20" ht="29.9" customHeight="1" spans="1:8">
      <c r="A20" s="41" t="s">
        <v>45</v>
      </c>
      <c r="B20" s="41" t="s">
        <v>530</v>
      </c>
      <c r="C20" s="41" t="s">
        <v>450</v>
      </c>
      <c r="D20" s="41" t="s">
        <v>449</v>
      </c>
      <c r="E20" s="39" t="s">
        <v>448</v>
      </c>
      <c r="F20" s="42">
        <v>20</v>
      </c>
      <c r="G20" s="43">
        <v>1500</v>
      </c>
      <c r="H20" s="43">
        <v>30000</v>
      </c>
    </row>
    <row r="21" ht="29.9" customHeight="1" spans="1:8">
      <c r="A21" s="41" t="s">
        <v>45</v>
      </c>
      <c r="B21" s="41" t="s">
        <v>530</v>
      </c>
      <c r="C21" s="41" t="s">
        <v>469</v>
      </c>
      <c r="D21" s="41" t="s">
        <v>468</v>
      </c>
      <c r="E21" s="39" t="s">
        <v>448</v>
      </c>
      <c r="F21" s="42">
        <v>1</v>
      </c>
      <c r="G21" s="43">
        <v>1500</v>
      </c>
      <c r="H21" s="43">
        <v>1500</v>
      </c>
    </row>
    <row r="22" ht="29.9" customHeight="1" spans="1:8">
      <c r="A22" s="41" t="s">
        <v>45</v>
      </c>
      <c r="B22" s="41" t="s">
        <v>530</v>
      </c>
      <c r="C22" s="41" t="s">
        <v>463</v>
      </c>
      <c r="D22" s="41" t="s">
        <v>551</v>
      </c>
      <c r="E22" s="39" t="s">
        <v>448</v>
      </c>
      <c r="F22" s="42">
        <v>1</v>
      </c>
      <c r="G22" s="43">
        <v>4000</v>
      </c>
      <c r="H22" s="43">
        <v>4000</v>
      </c>
    </row>
    <row r="23" ht="29.9" customHeight="1" spans="1:8">
      <c r="A23" s="41" t="s">
        <v>45</v>
      </c>
      <c r="B23" s="41" t="s">
        <v>530</v>
      </c>
      <c r="C23" s="41" t="s">
        <v>552</v>
      </c>
      <c r="D23" s="41" t="s">
        <v>553</v>
      </c>
      <c r="E23" s="39" t="s">
        <v>448</v>
      </c>
      <c r="F23" s="42">
        <v>1</v>
      </c>
      <c r="G23" s="43">
        <v>100000</v>
      </c>
      <c r="H23" s="43">
        <v>100000</v>
      </c>
    </row>
    <row r="24" ht="29.9" customHeight="1" spans="1:8">
      <c r="A24" s="41" t="s">
        <v>45</v>
      </c>
      <c r="B24" s="41" t="s">
        <v>530</v>
      </c>
      <c r="C24" s="41" t="s">
        <v>465</v>
      </c>
      <c r="D24" s="41" t="s">
        <v>464</v>
      </c>
      <c r="E24" s="39" t="s">
        <v>448</v>
      </c>
      <c r="F24" s="42">
        <v>5</v>
      </c>
      <c r="G24" s="43">
        <v>1000</v>
      </c>
      <c r="H24" s="43">
        <v>5000</v>
      </c>
    </row>
    <row r="25" ht="29.9" customHeight="1" spans="1:8">
      <c r="A25" s="41" t="s">
        <v>45</v>
      </c>
      <c r="B25" s="41" t="s">
        <v>530</v>
      </c>
      <c r="C25" s="41" t="s">
        <v>554</v>
      </c>
      <c r="D25" s="41" t="s">
        <v>555</v>
      </c>
      <c r="E25" s="39" t="s">
        <v>448</v>
      </c>
      <c r="F25" s="42">
        <v>6</v>
      </c>
      <c r="G25" s="43">
        <v>20000</v>
      </c>
      <c r="H25" s="43">
        <v>120000</v>
      </c>
    </row>
    <row r="26" ht="29.9" customHeight="1" spans="1:8">
      <c r="A26" s="41" t="s">
        <v>45</v>
      </c>
      <c r="B26" s="41" t="s">
        <v>530</v>
      </c>
      <c r="C26" s="41" t="s">
        <v>556</v>
      </c>
      <c r="D26" s="41" t="s">
        <v>557</v>
      </c>
      <c r="E26" s="39" t="s">
        <v>448</v>
      </c>
      <c r="F26" s="42">
        <v>1</v>
      </c>
      <c r="G26" s="43">
        <v>10000</v>
      </c>
      <c r="H26" s="43">
        <v>10000</v>
      </c>
    </row>
    <row r="27" ht="29.9" customHeight="1" spans="1:8">
      <c r="A27" s="41" t="s">
        <v>45</v>
      </c>
      <c r="B27" s="41" t="s">
        <v>530</v>
      </c>
      <c r="C27" s="41" t="s">
        <v>558</v>
      </c>
      <c r="D27" s="41" t="s">
        <v>559</v>
      </c>
      <c r="E27" s="39" t="s">
        <v>448</v>
      </c>
      <c r="F27" s="42">
        <v>1</v>
      </c>
      <c r="G27" s="43">
        <v>6000</v>
      </c>
      <c r="H27" s="43">
        <v>6000</v>
      </c>
    </row>
    <row r="28" ht="29.9" customHeight="1" spans="1:8">
      <c r="A28" s="41" t="s">
        <v>45</v>
      </c>
      <c r="B28" s="41" t="s">
        <v>530</v>
      </c>
      <c r="C28" s="41" t="s">
        <v>558</v>
      </c>
      <c r="D28" s="41" t="s">
        <v>560</v>
      </c>
      <c r="E28" s="39" t="s">
        <v>448</v>
      </c>
      <c r="F28" s="42">
        <v>1</v>
      </c>
      <c r="G28" s="43">
        <v>3000</v>
      </c>
      <c r="H28" s="43">
        <v>3000</v>
      </c>
    </row>
    <row r="29" ht="29.9" customHeight="1" spans="1:8">
      <c r="A29" s="41" t="s">
        <v>45</v>
      </c>
      <c r="B29" s="41" t="s">
        <v>530</v>
      </c>
      <c r="C29" s="41" t="s">
        <v>561</v>
      </c>
      <c r="D29" s="41" t="s">
        <v>562</v>
      </c>
      <c r="E29" s="39" t="s">
        <v>448</v>
      </c>
      <c r="F29" s="42">
        <v>1</v>
      </c>
      <c r="G29" s="43">
        <v>3699</v>
      </c>
      <c r="H29" s="43">
        <v>3699</v>
      </c>
    </row>
    <row r="30" ht="29.9" customHeight="1" spans="1:8">
      <c r="A30" s="41" t="s">
        <v>45</v>
      </c>
      <c r="B30" s="41" t="s">
        <v>530</v>
      </c>
      <c r="C30" s="41" t="s">
        <v>563</v>
      </c>
      <c r="D30" s="41" t="s">
        <v>451</v>
      </c>
      <c r="E30" s="39" t="s">
        <v>564</v>
      </c>
      <c r="F30" s="42">
        <v>1</v>
      </c>
      <c r="G30" s="43">
        <v>60000</v>
      </c>
      <c r="H30" s="43">
        <v>60000</v>
      </c>
    </row>
    <row r="31" ht="29.9" customHeight="1" spans="1:8">
      <c r="A31" s="41" t="s">
        <v>45</v>
      </c>
      <c r="B31" s="41" t="s">
        <v>530</v>
      </c>
      <c r="C31" s="41" t="s">
        <v>563</v>
      </c>
      <c r="D31" s="41" t="s">
        <v>565</v>
      </c>
      <c r="E31" s="39" t="s">
        <v>445</v>
      </c>
      <c r="F31" s="42">
        <v>1</v>
      </c>
      <c r="G31" s="43">
        <v>100000</v>
      </c>
      <c r="H31" s="43">
        <v>100000</v>
      </c>
    </row>
    <row r="32" ht="29.9" customHeight="1" spans="1:8">
      <c r="A32" s="41" t="s">
        <v>45</v>
      </c>
      <c r="B32" s="41" t="s">
        <v>530</v>
      </c>
      <c r="C32" s="41" t="s">
        <v>566</v>
      </c>
      <c r="D32" s="41" t="s">
        <v>567</v>
      </c>
      <c r="E32" s="39" t="s">
        <v>312</v>
      </c>
      <c r="F32" s="42">
        <v>10</v>
      </c>
      <c r="G32" s="43">
        <v>3000</v>
      </c>
      <c r="H32" s="43">
        <v>30000</v>
      </c>
    </row>
    <row r="33" ht="29.9" customHeight="1" spans="1:8">
      <c r="A33" s="41" t="s">
        <v>45</v>
      </c>
      <c r="B33" s="41" t="s">
        <v>530</v>
      </c>
      <c r="C33" s="41" t="s">
        <v>568</v>
      </c>
      <c r="D33" s="41" t="s">
        <v>569</v>
      </c>
      <c r="E33" s="39" t="s">
        <v>448</v>
      </c>
      <c r="F33" s="42">
        <v>1</v>
      </c>
      <c r="G33" s="43">
        <v>15000</v>
      </c>
      <c r="H33" s="43">
        <v>15000</v>
      </c>
    </row>
    <row r="34" ht="29.9" customHeight="1" spans="1:8">
      <c r="A34" s="41" t="s">
        <v>45</v>
      </c>
      <c r="B34" s="41" t="s">
        <v>530</v>
      </c>
      <c r="C34" s="41" t="s">
        <v>570</v>
      </c>
      <c r="D34" s="41" t="s">
        <v>571</v>
      </c>
      <c r="E34" s="39" t="s">
        <v>448</v>
      </c>
      <c r="F34" s="42">
        <v>1</v>
      </c>
      <c r="G34" s="43">
        <v>16000</v>
      </c>
      <c r="H34" s="43">
        <v>16000</v>
      </c>
    </row>
    <row r="35" ht="29.9" customHeight="1" spans="1:8">
      <c r="A35" s="41" t="s">
        <v>45</v>
      </c>
      <c r="B35" s="41" t="s">
        <v>530</v>
      </c>
      <c r="C35" s="41" t="s">
        <v>572</v>
      </c>
      <c r="D35" s="41" t="s">
        <v>573</v>
      </c>
      <c r="E35" s="39" t="s">
        <v>448</v>
      </c>
      <c r="F35" s="42">
        <v>1</v>
      </c>
      <c r="G35" s="43">
        <v>280000</v>
      </c>
      <c r="H35" s="43">
        <v>280000</v>
      </c>
    </row>
    <row r="36" ht="29.9" customHeight="1" spans="1:8">
      <c r="A36" s="41" t="s">
        <v>45</v>
      </c>
      <c r="B36" s="41" t="s">
        <v>530</v>
      </c>
      <c r="C36" s="41" t="s">
        <v>574</v>
      </c>
      <c r="D36" s="41" t="s">
        <v>575</v>
      </c>
      <c r="E36" s="39" t="s">
        <v>312</v>
      </c>
      <c r="F36" s="42">
        <v>1</v>
      </c>
      <c r="G36" s="43">
        <v>150000</v>
      </c>
      <c r="H36" s="43">
        <v>150000</v>
      </c>
    </row>
    <row r="37" ht="29.9" customHeight="1" spans="1:8">
      <c r="A37" s="41" t="s">
        <v>45</v>
      </c>
      <c r="B37" s="41" t="s">
        <v>530</v>
      </c>
      <c r="C37" s="41" t="s">
        <v>576</v>
      </c>
      <c r="D37" s="41" t="s">
        <v>577</v>
      </c>
      <c r="E37" s="39" t="s">
        <v>445</v>
      </c>
      <c r="F37" s="42">
        <v>1</v>
      </c>
      <c r="G37" s="43">
        <v>93000</v>
      </c>
      <c r="H37" s="43">
        <v>93000</v>
      </c>
    </row>
    <row r="38" ht="29.9" customHeight="1" spans="1:8">
      <c r="A38" s="41" t="s">
        <v>45</v>
      </c>
      <c r="B38" s="41" t="s">
        <v>530</v>
      </c>
      <c r="C38" s="41" t="s">
        <v>576</v>
      </c>
      <c r="D38" s="41" t="s">
        <v>578</v>
      </c>
      <c r="E38" s="39" t="s">
        <v>448</v>
      </c>
      <c r="F38" s="42">
        <v>1</v>
      </c>
      <c r="G38" s="43">
        <v>200000</v>
      </c>
      <c r="H38" s="43">
        <v>200000</v>
      </c>
    </row>
    <row r="39" ht="29.9" customHeight="1" spans="1:8">
      <c r="A39" s="41" t="s">
        <v>45</v>
      </c>
      <c r="B39" s="41" t="s">
        <v>530</v>
      </c>
      <c r="C39" s="41" t="s">
        <v>579</v>
      </c>
      <c r="D39" s="41" t="s">
        <v>580</v>
      </c>
      <c r="E39" s="39" t="s">
        <v>445</v>
      </c>
      <c r="F39" s="42">
        <v>1</v>
      </c>
      <c r="G39" s="43">
        <v>3150</v>
      </c>
      <c r="H39" s="43">
        <v>3150</v>
      </c>
    </row>
    <row r="40" ht="29.9" customHeight="1" spans="1:8">
      <c r="A40" s="41" t="s">
        <v>45</v>
      </c>
      <c r="B40" s="41" t="s">
        <v>530</v>
      </c>
      <c r="C40" s="41" t="s">
        <v>581</v>
      </c>
      <c r="D40" s="41" t="s">
        <v>582</v>
      </c>
      <c r="E40" s="39" t="s">
        <v>312</v>
      </c>
      <c r="F40" s="42">
        <v>1</v>
      </c>
      <c r="G40" s="43">
        <v>7500</v>
      </c>
      <c r="H40" s="43">
        <v>7500</v>
      </c>
    </row>
    <row r="41" ht="29.9" customHeight="1" spans="1:8">
      <c r="A41" s="41" t="s">
        <v>45</v>
      </c>
      <c r="B41" s="41" t="s">
        <v>583</v>
      </c>
      <c r="C41" s="41" t="s">
        <v>584</v>
      </c>
      <c r="D41" s="41" t="s">
        <v>483</v>
      </c>
      <c r="E41" s="39" t="s">
        <v>485</v>
      </c>
      <c r="F41" s="42">
        <v>5</v>
      </c>
      <c r="G41" s="43">
        <v>5000</v>
      </c>
      <c r="H41" s="43">
        <v>25000</v>
      </c>
    </row>
    <row r="42" ht="29.9" customHeight="1" spans="1:8">
      <c r="A42" s="41" t="s">
        <v>45</v>
      </c>
      <c r="B42" s="41" t="s">
        <v>583</v>
      </c>
      <c r="C42" s="41" t="s">
        <v>456</v>
      </c>
      <c r="D42" s="41" t="s">
        <v>455</v>
      </c>
      <c r="E42" s="39" t="s">
        <v>457</v>
      </c>
      <c r="F42" s="42">
        <v>140</v>
      </c>
      <c r="G42" s="43">
        <v>800</v>
      </c>
      <c r="H42" s="43">
        <v>112000</v>
      </c>
    </row>
    <row r="43" ht="29.9" customHeight="1" spans="1:8">
      <c r="A43" s="41" t="s">
        <v>45</v>
      </c>
      <c r="B43" s="41" t="s">
        <v>583</v>
      </c>
      <c r="C43" s="41" t="s">
        <v>471</v>
      </c>
      <c r="D43" s="41" t="s">
        <v>470</v>
      </c>
      <c r="E43" s="39" t="s">
        <v>312</v>
      </c>
      <c r="F43" s="42">
        <v>43</v>
      </c>
      <c r="G43" s="43">
        <v>1000</v>
      </c>
      <c r="H43" s="43">
        <v>43000</v>
      </c>
    </row>
    <row r="44" ht="29.9" customHeight="1" spans="1:8">
      <c r="A44" s="41" t="s">
        <v>45</v>
      </c>
      <c r="B44" s="41" t="s">
        <v>583</v>
      </c>
      <c r="C44" s="41" t="s">
        <v>482</v>
      </c>
      <c r="D44" s="41" t="s">
        <v>481</v>
      </c>
      <c r="E44" s="39" t="s">
        <v>564</v>
      </c>
      <c r="F44" s="42">
        <v>25</v>
      </c>
      <c r="G44" s="43">
        <v>5000</v>
      </c>
      <c r="H44" s="43">
        <v>125000</v>
      </c>
    </row>
    <row r="45" ht="29.9" customHeight="1" spans="1:8">
      <c r="A45" s="41" t="s">
        <v>45</v>
      </c>
      <c r="B45" s="41" t="s">
        <v>585</v>
      </c>
      <c r="C45" s="41" t="s">
        <v>459</v>
      </c>
      <c r="D45" s="41" t="s">
        <v>458</v>
      </c>
      <c r="E45" s="39" t="s">
        <v>445</v>
      </c>
      <c r="F45" s="42">
        <v>38</v>
      </c>
      <c r="G45" s="43">
        <v>1355</v>
      </c>
      <c r="H45" s="43">
        <v>51490</v>
      </c>
    </row>
    <row r="46" ht="29.9" customHeight="1" spans="1:8">
      <c r="A46" s="41" t="s">
        <v>45</v>
      </c>
      <c r="B46" s="41" t="s">
        <v>585</v>
      </c>
      <c r="C46" s="41" t="s">
        <v>586</v>
      </c>
      <c r="D46" s="41" t="s">
        <v>587</v>
      </c>
      <c r="E46" s="39" t="s">
        <v>445</v>
      </c>
      <c r="F46" s="42">
        <v>1</v>
      </c>
      <c r="G46" s="43">
        <v>190000</v>
      </c>
      <c r="H46" s="43">
        <v>190000</v>
      </c>
    </row>
    <row r="47" ht="29.9" customHeight="1" spans="1:8">
      <c r="A47" s="41" t="s">
        <v>45</v>
      </c>
      <c r="B47" s="41" t="s">
        <v>585</v>
      </c>
      <c r="C47" s="41" t="s">
        <v>588</v>
      </c>
      <c r="D47" s="41" t="s">
        <v>475</v>
      </c>
      <c r="E47" s="39" t="s">
        <v>445</v>
      </c>
      <c r="F47" s="42">
        <v>38</v>
      </c>
      <c r="G47" s="43">
        <v>64</v>
      </c>
      <c r="H47" s="43">
        <v>2432</v>
      </c>
    </row>
    <row r="48" ht="29.9" customHeight="1" spans="1:8">
      <c r="A48" s="41" t="s">
        <v>45</v>
      </c>
      <c r="B48" s="41" t="s">
        <v>585</v>
      </c>
      <c r="C48" s="41" t="s">
        <v>588</v>
      </c>
      <c r="D48" s="41" t="s">
        <v>589</v>
      </c>
      <c r="E48" s="39" t="s">
        <v>445</v>
      </c>
      <c r="F48" s="42">
        <v>4</v>
      </c>
      <c r="G48" s="43">
        <v>1700</v>
      </c>
      <c r="H48" s="43">
        <v>6800</v>
      </c>
    </row>
    <row r="49" ht="20.15" customHeight="1" spans="1:8">
      <c r="A49" s="39" t="s">
        <v>30</v>
      </c>
      <c r="B49" s="39"/>
      <c r="C49" s="39"/>
      <c r="D49" s="39"/>
      <c r="E49" s="39"/>
      <c r="F49" s="42">
        <v>451</v>
      </c>
      <c r="G49" s="43"/>
      <c r="H49" s="43">
        <v>2617706</v>
      </c>
    </row>
    <row r="50" ht="19.5" customHeight="1" spans="1:8">
      <c r="A50" s="41" t="s">
        <v>590</v>
      </c>
      <c r="B50" s="41"/>
      <c r="C50" s="41"/>
      <c r="D50" s="41"/>
      <c r="E50" s="41"/>
      <c r="F50" s="44"/>
      <c r="G50" s="45"/>
      <c r="H50" s="45"/>
    </row>
  </sheetData>
  <mergeCells count="10">
    <mergeCell ref="A2:H2"/>
    <mergeCell ref="A3:B3"/>
    <mergeCell ref="F4:H4"/>
    <mergeCell ref="A49:E49"/>
    <mergeCell ref="A50:H50"/>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8"/>
  <sheetViews>
    <sheetView showZeros="0" workbookViewId="0">
      <selection activeCell="A3" sqref="A3:G3"/>
    </sheetView>
  </sheetViews>
  <sheetFormatPr defaultColWidth="9.14159292035398" defaultRowHeight="14.25" customHeight="1"/>
  <cols>
    <col min="1" max="1" width="16.3097345132743" customWidth="1"/>
    <col min="2" max="2" width="29.0353982300885" customWidth="1"/>
    <col min="3" max="3" width="23.8495575221239" customWidth="1"/>
    <col min="4" max="7" width="19.6017699115044" customWidth="1"/>
    <col min="8" max="8" width="15.4247787610619" customWidth="1"/>
    <col min="9" max="11" width="19.6017699115044" customWidth="1"/>
  </cols>
  <sheetData>
    <row r="1" ht="13.5" customHeight="1" spans="1:11">
      <c r="D1" s="1"/>
      <c r="E1" s="1"/>
      <c r="F1" s="1"/>
      <c r="G1" s="1"/>
      <c r="K1" s="2" t="s">
        <v>591</v>
      </c>
    </row>
    <row r="2" ht="27.75" customHeight="1" spans="1:11">
      <c r="A2" s="27" t="s">
        <v>592</v>
      </c>
      <c r="B2" s="27"/>
      <c r="C2" s="27"/>
      <c r="D2" s="27"/>
      <c r="E2" s="27"/>
      <c r="F2" s="27"/>
      <c r="G2" s="27"/>
      <c r="H2" s="27"/>
      <c r="I2" s="27"/>
      <c r="J2" s="27"/>
      <c r="K2" s="27"/>
    </row>
    <row r="3" ht="15" customHeight="1" spans="1:11">
      <c r="A3" s="4" t="str">
        <f>"单位名称："&amp;"云南省林业调查规划院（本级）"</f>
        <v>单位名称：云南省林业调查规划院（本级）</v>
      </c>
      <c r="B3" s="5"/>
      <c r="C3" s="5"/>
      <c r="D3" s="5"/>
      <c r="E3" s="5"/>
      <c r="F3" s="5"/>
      <c r="G3" s="5"/>
      <c r="H3" s="6"/>
      <c r="I3" s="6"/>
      <c r="J3" s="6"/>
      <c r="K3" s="7" t="s">
        <v>143</v>
      </c>
    </row>
    <row r="4" ht="21.75" customHeight="1" spans="1:11">
      <c r="A4" s="8" t="s">
        <v>232</v>
      </c>
      <c r="B4" s="8" t="s">
        <v>154</v>
      </c>
      <c r="C4" s="8" t="s">
        <v>233</v>
      </c>
      <c r="D4" s="9" t="s">
        <v>155</v>
      </c>
      <c r="E4" s="9" t="s">
        <v>156</v>
      </c>
      <c r="F4" s="9" t="s">
        <v>157</v>
      </c>
      <c r="G4" s="9" t="s">
        <v>158</v>
      </c>
      <c r="H4" s="15" t="s">
        <v>30</v>
      </c>
      <c r="I4" s="10" t="s">
        <v>593</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t="s">
        <v>594</v>
      </c>
      <c r="C8" s="30"/>
      <c r="D8" s="30"/>
      <c r="E8" s="30"/>
      <c r="F8" s="30"/>
      <c r="G8" s="30"/>
      <c r="H8" s="22">
        <v>4600000</v>
      </c>
      <c r="I8" s="22">
        <v>4600000</v>
      </c>
      <c r="J8" s="22"/>
      <c r="K8" s="22"/>
    </row>
    <row r="9" ht="30.65" customHeight="1" spans="1:11">
      <c r="A9" s="20" t="s">
        <v>237</v>
      </c>
      <c r="B9" s="20" t="s">
        <v>594</v>
      </c>
      <c r="C9" s="20" t="s">
        <v>45</v>
      </c>
      <c r="D9" s="20" t="s">
        <v>595</v>
      </c>
      <c r="E9" s="20" t="s">
        <v>596</v>
      </c>
      <c r="F9" s="20" t="s">
        <v>212</v>
      </c>
      <c r="G9" s="20" t="s">
        <v>213</v>
      </c>
      <c r="H9" s="22">
        <v>138000</v>
      </c>
      <c r="I9" s="22">
        <v>138000</v>
      </c>
      <c r="J9" s="22"/>
      <c r="K9" s="22"/>
    </row>
    <row r="10" ht="30.65" customHeight="1" spans="1:11">
      <c r="A10" s="20" t="s">
        <v>237</v>
      </c>
      <c r="B10" s="20" t="s">
        <v>594</v>
      </c>
      <c r="C10" s="20" t="s">
        <v>45</v>
      </c>
      <c r="D10" s="20" t="s">
        <v>595</v>
      </c>
      <c r="E10" s="20" t="s">
        <v>596</v>
      </c>
      <c r="F10" s="20" t="s">
        <v>216</v>
      </c>
      <c r="G10" s="20" t="s">
        <v>217</v>
      </c>
      <c r="H10" s="22">
        <v>1664000</v>
      </c>
      <c r="I10" s="22">
        <v>1664000</v>
      </c>
      <c r="J10" s="22"/>
      <c r="K10" s="22"/>
    </row>
    <row r="11" ht="30.65" customHeight="1" spans="1:11">
      <c r="A11" s="20" t="s">
        <v>237</v>
      </c>
      <c r="B11" s="20" t="s">
        <v>594</v>
      </c>
      <c r="C11" s="20" t="s">
        <v>45</v>
      </c>
      <c r="D11" s="20" t="s">
        <v>595</v>
      </c>
      <c r="E11" s="20" t="s">
        <v>596</v>
      </c>
      <c r="F11" s="20" t="s">
        <v>218</v>
      </c>
      <c r="G11" s="20" t="s">
        <v>219</v>
      </c>
      <c r="H11" s="22">
        <v>20000</v>
      </c>
      <c r="I11" s="22">
        <v>20000</v>
      </c>
      <c r="J11" s="22"/>
      <c r="K11" s="22"/>
    </row>
    <row r="12" ht="30.65" customHeight="1" spans="1:11">
      <c r="A12" s="20" t="s">
        <v>237</v>
      </c>
      <c r="B12" s="20" t="s">
        <v>594</v>
      </c>
      <c r="C12" s="20" t="s">
        <v>45</v>
      </c>
      <c r="D12" s="20" t="s">
        <v>595</v>
      </c>
      <c r="E12" s="20" t="s">
        <v>596</v>
      </c>
      <c r="F12" s="20" t="s">
        <v>262</v>
      </c>
      <c r="G12" s="20" t="s">
        <v>263</v>
      </c>
      <c r="H12" s="22">
        <v>1470000</v>
      </c>
      <c r="I12" s="22">
        <v>1470000</v>
      </c>
      <c r="J12" s="22"/>
      <c r="K12" s="22"/>
    </row>
    <row r="13" ht="30.65" customHeight="1" spans="1:11">
      <c r="A13" s="20" t="s">
        <v>237</v>
      </c>
      <c r="B13" s="20" t="s">
        <v>594</v>
      </c>
      <c r="C13" s="20" t="s">
        <v>45</v>
      </c>
      <c r="D13" s="20" t="s">
        <v>595</v>
      </c>
      <c r="E13" s="20" t="s">
        <v>596</v>
      </c>
      <c r="F13" s="20" t="s">
        <v>220</v>
      </c>
      <c r="G13" s="20" t="s">
        <v>221</v>
      </c>
      <c r="H13" s="22">
        <v>90000</v>
      </c>
      <c r="I13" s="22">
        <v>90000</v>
      </c>
      <c r="J13" s="22"/>
      <c r="K13" s="22"/>
    </row>
    <row r="14" ht="30.65" customHeight="1" spans="1:11">
      <c r="A14" s="20" t="s">
        <v>237</v>
      </c>
      <c r="B14" s="20" t="s">
        <v>594</v>
      </c>
      <c r="C14" s="20" t="s">
        <v>45</v>
      </c>
      <c r="D14" s="20" t="s">
        <v>595</v>
      </c>
      <c r="E14" s="20" t="s">
        <v>596</v>
      </c>
      <c r="F14" s="20" t="s">
        <v>251</v>
      </c>
      <c r="G14" s="20" t="s">
        <v>252</v>
      </c>
      <c r="H14" s="22">
        <v>200000</v>
      </c>
      <c r="I14" s="22">
        <v>200000</v>
      </c>
      <c r="J14" s="22"/>
      <c r="K14" s="22"/>
    </row>
    <row r="15" ht="30.65" customHeight="1" spans="1:11">
      <c r="A15" s="20" t="s">
        <v>237</v>
      </c>
      <c r="B15" s="20" t="s">
        <v>594</v>
      </c>
      <c r="C15" s="20" t="s">
        <v>45</v>
      </c>
      <c r="D15" s="20" t="s">
        <v>595</v>
      </c>
      <c r="E15" s="20" t="s">
        <v>596</v>
      </c>
      <c r="F15" s="20" t="s">
        <v>241</v>
      </c>
      <c r="G15" s="20" t="s">
        <v>242</v>
      </c>
      <c r="H15" s="22">
        <v>400000</v>
      </c>
      <c r="I15" s="22">
        <v>400000</v>
      </c>
      <c r="J15" s="22"/>
      <c r="K15" s="22"/>
    </row>
    <row r="16" ht="30.65" customHeight="1" spans="1:11">
      <c r="A16" s="20" t="s">
        <v>237</v>
      </c>
      <c r="B16" s="20" t="s">
        <v>594</v>
      </c>
      <c r="C16" s="20" t="s">
        <v>45</v>
      </c>
      <c r="D16" s="20" t="s">
        <v>595</v>
      </c>
      <c r="E16" s="20" t="s">
        <v>596</v>
      </c>
      <c r="F16" s="20" t="s">
        <v>222</v>
      </c>
      <c r="G16" s="20" t="s">
        <v>223</v>
      </c>
      <c r="H16" s="22">
        <v>440000</v>
      </c>
      <c r="I16" s="22">
        <v>440000</v>
      </c>
      <c r="J16" s="22"/>
      <c r="K16" s="22"/>
    </row>
    <row r="17" ht="30.65" customHeight="1" spans="1:11">
      <c r="A17" s="20" t="s">
        <v>237</v>
      </c>
      <c r="B17" s="20" t="s">
        <v>594</v>
      </c>
      <c r="C17" s="20" t="s">
        <v>45</v>
      </c>
      <c r="D17" s="20" t="s">
        <v>595</v>
      </c>
      <c r="E17" s="20" t="s">
        <v>596</v>
      </c>
      <c r="F17" s="20" t="s">
        <v>269</v>
      </c>
      <c r="G17" s="20" t="s">
        <v>270</v>
      </c>
      <c r="H17" s="22">
        <v>178000</v>
      </c>
      <c r="I17" s="22">
        <v>178000</v>
      </c>
      <c r="J17" s="22"/>
      <c r="K17" s="22"/>
    </row>
    <row r="18" ht="18.75" customHeight="1" spans="1:11">
      <c r="A18" s="31" t="s">
        <v>118</v>
      </c>
      <c r="B18" s="32"/>
      <c r="C18" s="32"/>
      <c r="D18" s="32"/>
      <c r="E18" s="32"/>
      <c r="F18" s="32"/>
      <c r="G18" s="33"/>
      <c r="H18" s="22">
        <v>4600000</v>
      </c>
      <c r="I18" s="22">
        <v>4600000</v>
      </c>
      <c r="J18" s="22"/>
      <c r="K18" s="22"/>
    </row>
  </sheetData>
  <mergeCells count="15">
    <mergeCell ref="A2:K2"/>
    <mergeCell ref="A3:G3"/>
    <mergeCell ref="I4:K4"/>
    <mergeCell ref="A18:G18"/>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workbookViewId="0">
      <selection activeCell="A4" sqref="A4:A6"/>
    </sheetView>
  </sheetViews>
  <sheetFormatPr defaultColWidth="9.14159292035398" defaultRowHeight="14.25" customHeight="1" outlineLevelCol="6"/>
  <cols>
    <col min="1" max="1" width="37.7433628318584" customWidth="1"/>
    <col min="2" max="2" width="28" customWidth="1"/>
    <col min="3" max="3" width="37.6017699115044" customWidth="1"/>
    <col min="4" max="4" width="17.0353982300885" customWidth="1"/>
    <col min="5" max="7" width="27.0353982300885" customWidth="1"/>
  </cols>
  <sheetData>
    <row r="1" ht="13.5" customHeight="1" spans="1:7">
      <c r="D1" s="1"/>
      <c r="G1" s="2" t="s">
        <v>597</v>
      </c>
    </row>
    <row r="2" ht="27.75" customHeight="1" spans="1:7">
      <c r="A2" s="3" t="s">
        <v>598</v>
      </c>
      <c r="B2" s="3"/>
      <c r="C2" s="3"/>
      <c r="D2" s="3"/>
      <c r="E2" s="3"/>
      <c r="F2" s="3"/>
      <c r="G2" s="3"/>
    </row>
    <row r="3" ht="13.5" customHeight="1" spans="1:7">
      <c r="A3" s="4" t="str">
        <f>"单位名称："&amp;"云南省林业调查规划院（本级）"</f>
        <v>单位名称：云南省林业调查规划院（本级）</v>
      </c>
      <c r="B3" s="5"/>
      <c r="C3" s="5"/>
      <c r="D3" s="5"/>
      <c r="E3" s="6"/>
      <c r="F3" s="6"/>
      <c r="G3" s="7" t="s">
        <v>143</v>
      </c>
    </row>
    <row r="4" ht="21.75" customHeight="1" spans="1:7">
      <c r="A4" s="8" t="s">
        <v>233</v>
      </c>
      <c r="B4" s="8" t="s">
        <v>232</v>
      </c>
      <c r="C4" s="8" t="s">
        <v>154</v>
      </c>
      <c r="D4" s="9" t="s">
        <v>599</v>
      </c>
      <c r="E4" s="10" t="s">
        <v>33</v>
      </c>
      <c r="F4" s="11"/>
      <c r="G4" s="12"/>
    </row>
    <row r="5" ht="21.75" customHeight="1" spans="1:7">
      <c r="A5" s="13"/>
      <c r="B5" s="13"/>
      <c r="C5" s="13"/>
      <c r="D5" s="14"/>
      <c r="E5" s="15" t="s">
        <v>600</v>
      </c>
      <c r="F5" s="9" t="s">
        <v>601</v>
      </c>
      <c r="G5" s="9" t="s">
        <v>602</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9287100</v>
      </c>
      <c r="F8" s="22">
        <v>9287100</v>
      </c>
      <c r="G8" s="22">
        <v>9287100</v>
      </c>
    </row>
    <row r="9" ht="29.9" customHeight="1" spans="1:7">
      <c r="A9" s="20"/>
      <c r="B9" s="20" t="s">
        <v>603</v>
      </c>
      <c r="C9" s="20" t="s">
        <v>264</v>
      </c>
      <c r="D9" s="20" t="s">
        <v>604</v>
      </c>
      <c r="E9" s="22">
        <v>4087100</v>
      </c>
      <c r="F9" s="22">
        <v>4087100</v>
      </c>
      <c r="G9" s="22">
        <v>4087100</v>
      </c>
    </row>
    <row r="10" ht="29.9" customHeight="1" spans="1:7">
      <c r="A10" s="23"/>
      <c r="B10" s="20" t="s">
        <v>605</v>
      </c>
      <c r="C10" s="20" t="s">
        <v>281</v>
      </c>
      <c r="D10" s="20" t="s">
        <v>604</v>
      </c>
      <c r="E10" s="22">
        <v>500000</v>
      </c>
      <c r="F10" s="22">
        <v>500000</v>
      </c>
      <c r="G10" s="22">
        <v>500000</v>
      </c>
    </row>
    <row r="11" ht="29.9" customHeight="1" spans="1:7">
      <c r="A11" s="23"/>
      <c r="B11" s="20" t="s">
        <v>605</v>
      </c>
      <c r="C11" s="20" t="s">
        <v>279</v>
      </c>
      <c r="D11" s="20" t="s">
        <v>604</v>
      </c>
      <c r="E11" s="22">
        <v>2500000</v>
      </c>
      <c r="F11" s="22">
        <v>2500000</v>
      </c>
      <c r="G11" s="22">
        <v>2500000</v>
      </c>
    </row>
    <row r="12" ht="29.9" customHeight="1" spans="1:7">
      <c r="A12" s="23"/>
      <c r="B12" s="20" t="s">
        <v>605</v>
      </c>
      <c r="C12" s="20" t="s">
        <v>285</v>
      </c>
      <c r="D12" s="20" t="s">
        <v>604</v>
      </c>
      <c r="E12" s="22">
        <v>2000000</v>
      </c>
      <c r="F12" s="22">
        <v>2000000</v>
      </c>
      <c r="G12" s="22">
        <v>2000000</v>
      </c>
    </row>
    <row r="13" ht="29.9" customHeight="1" spans="1:7">
      <c r="A13" s="23"/>
      <c r="B13" s="20" t="s">
        <v>605</v>
      </c>
      <c r="C13" s="20" t="s">
        <v>283</v>
      </c>
      <c r="D13" s="20" t="s">
        <v>604</v>
      </c>
      <c r="E13" s="22">
        <v>200000</v>
      </c>
      <c r="F13" s="22">
        <v>200000</v>
      </c>
      <c r="G13" s="22">
        <v>200000</v>
      </c>
    </row>
    <row r="14" ht="18.75" customHeight="1" spans="1:7">
      <c r="A14" s="24" t="s">
        <v>30</v>
      </c>
      <c r="B14" s="25" t="s">
        <v>606</v>
      </c>
      <c r="C14" s="25"/>
      <c r="D14" s="26"/>
      <c r="E14" s="22">
        <v>9287100</v>
      </c>
      <c r="F14" s="22">
        <v>9287100</v>
      </c>
      <c r="G14" s="22">
        <v>9287100</v>
      </c>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4" sqref="A4:A6"/>
    </sheetView>
  </sheetViews>
  <sheetFormatPr defaultColWidth="8" defaultRowHeight="14.25" customHeight="1"/>
  <cols>
    <col min="1" max="1" width="21.141592920354" customWidth="1"/>
    <col min="2" max="2" width="35.283185840708" customWidth="1"/>
    <col min="3" max="19" width="16.1681415929204" customWidth="1"/>
  </cols>
  <sheetData>
    <row r="1" ht="12" customHeight="1" spans="1:19">
      <c r="A1" s="150"/>
      <c r="J1" s="151"/>
      <c r="R1" s="2" t="s">
        <v>26</v>
      </c>
    </row>
    <row r="2" ht="36" customHeight="1" spans="1:19">
      <c r="A2" s="152" t="s">
        <v>27</v>
      </c>
      <c r="B2" s="27"/>
      <c r="C2" s="27"/>
      <c r="D2" s="27"/>
      <c r="E2" s="27"/>
      <c r="F2" s="27"/>
      <c r="G2" s="27"/>
      <c r="H2" s="27"/>
      <c r="I2" s="27"/>
      <c r="J2" s="49"/>
      <c r="K2" s="27"/>
      <c r="L2" s="27"/>
      <c r="M2" s="27"/>
      <c r="N2" s="27"/>
      <c r="O2" s="27"/>
      <c r="P2" s="27"/>
      <c r="Q2" s="27"/>
      <c r="R2" s="27"/>
      <c r="S2" s="27"/>
    </row>
    <row r="3" ht="20.25" customHeight="1" spans="1:19">
      <c r="A3" s="97" t="str">
        <f>"单位名称："&amp;"云南省林业调查规划院（本级）"</f>
        <v>单位名称：云南省林业调查规划院（本级）</v>
      </c>
      <c r="B3" s="6"/>
      <c r="C3" s="6"/>
      <c r="D3" s="6"/>
      <c r="E3" s="6"/>
      <c r="F3" s="6"/>
      <c r="G3" s="6"/>
      <c r="H3" s="6"/>
      <c r="I3" s="6"/>
      <c r="J3" s="153"/>
      <c r="K3" s="6"/>
      <c r="L3" s="6"/>
      <c r="M3" s="6"/>
      <c r="N3" s="7"/>
      <c r="O3" s="7"/>
      <c r="P3" s="7"/>
      <c r="Q3" s="7"/>
      <c r="R3" s="7" t="s">
        <v>2</v>
      </c>
      <c r="S3" s="7" t="s">
        <v>2</v>
      </c>
    </row>
    <row r="4" ht="18.75" customHeight="1" spans="1:19">
      <c r="A4" s="154" t="s">
        <v>28</v>
      </c>
      <c r="B4" s="155" t="s">
        <v>29</v>
      </c>
      <c r="C4" s="155" t="s">
        <v>30</v>
      </c>
      <c r="D4" s="156" t="s">
        <v>31</v>
      </c>
      <c r="E4" s="157"/>
      <c r="F4" s="157"/>
      <c r="G4" s="157"/>
      <c r="H4" s="157"/>
      <c r="I4" s="157"/>
      <c r="J4" s="158"/>
      <c r="K4" s="157"/>
      <c r="L4" s="157"/>
      <c r="M4" s="157"/>
      <c r="N4" s="159"/>
      <c r="O4" s="159" t="s">
        <v>20</v>
      </c>
      <c r="P4" s="159"/>
      <c r="Q4" s="159"/>
      <c r="R4" s="159"/>
      <c r="S4" s="159"/>
    </row>
    <row r="5" ht="18" customHeight="1" spans="1:19">
      <c r="A5" s="160"/>
      <c r="B5" s="161"/>
      <c r="C5" s="161"/>
      <c r="D5" s="161" t="s">
        <v>32</v>
      </c>
      <c r="E5" s="161" t="s">
        <v>33</v>
      </c>
      <c r="F5" s="161" t="s">
        <v>34</v>
      </c>
      <c r="G5" s="161" t="s">
        <v>35</v>
      </c>
      <c r="H5" s="161" t="s">
        <v>36</v>
      </c>
      <c r="I5" s="162" t="s">
        <v>37</v>
      </c>
      <c r="J5" s="163"/>
      <c r="K5" s="162" t="s">
        <v>38</v>
      </c>
      <c r="L5" s="162" t="s">
        <v>39</v>
      </c>
      <c r="M5" s="162" t="s">
        <v>40</v>
      </c>
      <c r="N5" s="164" t="s">
        <v>41</v>
      </c>
      <c r="O5" s="165" t="s">
        <v>32</v>
      </c>
      <c r="P5" s="165" t="s">
        <v>33</v>
      </c>
      <c r="Q5" s="165" t="s">
        <v>34</v>
      </c>
      <c r="R5" s="165" t="s">
        <v>35</v>
      </c>
      <c r="S5" s="165" t="s">
        <v>42</v>
      </c>
    </row>
    <row r="6" ht="29.25" customHeight="1" spans="1:19">
      <c r="A6" s="166"/>
      <c r="B6" s="167"/>
      <c r="C6" s="167"/>
      <c r="D6" s="167"/>
      <c r="E6" s="167"/>
      <c r="F6" s="167"/>
      <c r="G6" s="167"/>
      <c r="H6" s="167"/>
      <c r="I6" s="168" t="s">
        <v>32</v>
      </c>
      <c r="J6" s="168" t="s">
        <v>43</v>
      </c>
      <c r="K6" s="168" t="s">
        <v>38</v>
      </c>
      <c r="L6" s="168" t="s">
        <v>39</v>
      </c>
      <c r="M6" s="168" t="s">
        <v>40</v>
      </c>
      <c r="N6" s="168" t="s">
        <v>41</v>
      </c>
      <c r="O6" s="168"/>
      <c r="P6" s="168"/>
      <c r="Q6" s="168"/>
      <c r="R6" s="168"/>
      <c r="S6" s="168"/>
    </row>
    <row r="7" ht="16.5" customHeight="1" spans="1:19">
      <c r="A7" s="134">
        <v>1</v>
      </c>
      <c r="B7" s="19">
        <v>2</v>
      </c>
      <c r="C7" s="19">
        <v>3</v>
      </c>
      <c r="D7" s="19">
        <v>4</v>
      </c>
      <c r="E7" s="134">
        <v>5</v>
      </c>
      <c r="F7" s="19">
        <v>6</v>
      </c>
      <c r="G7" s="19">
        <v>7</v>
      </c>
      <c r="H7" s="134">
        <v>8</v>
      </c>
      <c r="I7" s="19">
        <v>9</v>
      </c>
      <c r="J7" s="29">
        <v>10</v>
      </c>
      <c r="K7" s="29">
        <v>11</v>
      </c>
      <c r="L7" s="169">
        <v>12</v>
      </c>
      <c r="M7" s="29">
        <v>13</v>
      </c>
      <c r="N7" s="29">
        <v>14</v>
      </c>
      <c r="O7" s="29">
        <v>15</v>
      </c>
      <c r="P7" s="29">
        <v>16</v>
      </c>
      <c r="Q7" s="29">
        <v>17</v>
      </c>
      <c r="R7" s="29">
        <v>18</v>
      </c>
      <c r="S7" s="29">
        <v>19</v>
      </c>
    </row>
    <row r="8" ht="31.4" customHeight="1" spans="1:19">
      <c r="A8" s="30" t="s">
        <v>44</v>
      </c>
      <c r="B8" s="30" t="s">
        <v>45</v>
      </c>
      <c r="C8" s="22">
        <v>124885677.75</v>
      </c>
      <c r="D8" s="124">
        <v>111551822.54</v>
      </c>
      <c r="E8" s="92">
        <v>85567822.54</v>
      </c>
      <c r="F8" s="92"/>
      <c r="G8" s="92"/>
      <c r="H8" s="92"/>
      <c r="I8" s="92">
        <v>25984000</v>
      </c>
      <c r="J8" s="92">
        <v>25969000</v>
      </c>
      <c r="K8" s="92"/>
      <c r="L8" s="92"/>
      <c r="M8" s="92"/>
      <c r="N8" s="92">
        <v>15000</v>
      </c>
      <c r="O8" s="92">
        <v>13333855.21</v>
      </c>
      <c r="P8" s="92">
        <v>3233855.21</v>
      </c>
      <c r="Q8" s="92"/>
      <c r="R8" s="92"/>
      <c r="S8" s="92">
        <v>10100000</v>
      </c>
    </row>
    <row r="9" ht="16.5" customHeight="1" spans="1:19">
      <c r="A9" s="170" t="s">
        <v>30</v>
      </c>
      <c r="B9" s="171"/>
      <c r="C9" s="124">
        <v>124885677.75</v>
      </c>
      <c r="D9" s="124">
        <v>111551822.54</v>
      </c>
      <c r="E9" s="92">
        <v>85567822.54</v>
      </c>
      <c r="F9" s="92"/>
      <c r="G9" s="92"/>
      <c r="H9" s="92"/>
      <c r="I9" s="92">
        <v>25984000</v>
      </c>
      <c r="J9" s="92">
        <v>25969000</v>
      </c>
      <c r="K9" s="92"/>
      <c r="L9" s="92"/>
      <c r="M9" s="92"/>
      <c r="N9" s="92">
        <v>15000</v>
      </c>
      <c r="O9" s="92">
        <v>13333855.21</v>
      </c>
      <c r="P9" s="92">
        <v>3233855.21</v>
      </c>
      <c r="Q9" s="92"/>
      <c r="R9" s="92"/>
      <c r="S9" s="92">
        <v>10100000</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7"/>
  <sheetViews>
    <sheetView showZeros="0" workbookViewId="0">
      <selection activeCell="A3" sqref="A3:L3"/>
    </sheetView>
  </sheetViews>
  <sheetFormatPr defaultColWidth="9.14159292035398" defaultRowHeight="14.25" customHeight="1"/>
  <cols>
    <col min="1" max="1" width="14.283185840708" customWidth="1"/>
    <col min="2" max="2" width="32.5752212389381" customWidth="1"/>
    <col min="3" max="6" width="18.8495575221239" customWidth="1"/>
    <col min="7" max="7" width="21.283185840708" customWidth="1"/>
    <col min="8" max="9" width="18.8495575221239" customWidth="1"/>
    <col min="10" max="10" width="17.8495575221239" customWidth="1"/>
    <col min="11" max="15" width="18.8495575221239" customWidth="1"/>
  </cols>
  <sheetData>
    <row r="1" ht="15.75" customHeight="1" spans="1:15">
      <c r="O1" s="59" t="s">
        <v>46</v>
      </c>
    </row>
    <row r="2" ht="28.5" customHeight="1" spans="1:15">
      <c r="A2" s="27" t="s">
        <v>47</v>
      </c>
      <c r="B2" s="27"/>
      <c r="C2" s="27"/>
      <c r="D2" s="27"/>
      <c r="E2" s="27"/>
      <c r="F2" s="27"/>
      <c r="G2" s="27"/>
      <c r="H2" s="27"/>
      <c r="I2" s="27"/>
      <c r="J2" s="27"/>
      <c r="K2" s="27"/>
      <c r="L2" s="27"/>
      <c r="M2" s="27"/>
      <c r="N2" s="27"/>
      <c r="O2" s="27"/>
    </row>
    <row r="3" ht="15" customHeight="1" spans="1:15">
      <c r="A3" s="105" t="str">
        <f>"单位名称："&amp;"云南省林业调查规划院（本级）"</f>
        <v>单位名称：云南省林业调查规划院（本级）</v>
      </c>
      <c r="B3" s="106"/>
      <c r="C3" s="62"/>
      <c r="D3" s="62"/>
      <c r="E3" s="62"/>
      <c r="F3" s="62"/>
      <c r="G3" s="6"/>
      <c r="H3" s="62"/>
      <c r="I3" s="62"/>
      <c r="J3" s="6"/>
      <c r="K3" s="62"/>
      <c r="L3" s="62"/>
      <c r="M3" s="6"/>
      <c r="N3" s="6"/>
      <c r="O3" s="107" t="s">
        <v>2</v>
      </c>
    </row>
    <row r="4" ht="18.75" customHeight="1" spans="1:15">
      <c r="A4" s="9" t="s">
        <v>48</v>
      </c>
      <c r="B4" s="9" t="s">
        <v>49</v>
      </c>
      <c r="C4" s="15" t="s">
        <v>30</v>
      </c>
      <c r="D4" s="66" t="s">
        <v>33</v>
      </c>
      <c r="E4" s="66"/>
      <c r="F4" s="66"/>
      <c r="G4" s="149" t="s">
        <v>34</v>
      </c>
      <c r="H4" s="9" t="s">
        <v>35</v>
      </c>
      <c r="I4" s="9" t="s">
        <v>50</v>
      </c>
      <c r="J4" s="10" t="s">
        <v>51</v>
      </c>
      <c r="K4" s="77" t="s">
        <v>52</v>
      </c>
      <c r="L4" s="77" t="s">
        <v>53</v>
      </c>
      <c r="M4" s="77" t="s">
        <v>54</v>
      </c>
      <c r="N4" s="77" t="s">
        <v>55</v>
      </c>
      <c r="O4" s="80" t="s">
        <v>56</v>
      </c>
    </row>
    <row r="5" ht="30" customHeight="1" spans="1:15">
      <c r="A5" s="18"/>
      <c r="B5" s="18"/>
      <c r="C5" s="18"/>
      <c r="D5" s="66" t="s">
        <v>32</v>
      </c>
      <c r="E5" s="66" t="s">
        <v>57</v>
      </c>
      <c r="F5" s="66" t="s">
        <v>58</v>
      </c>
      <c r="G5" s="18"/>
      <c r="H5" s="18"/>
      <c r="I5" s="18"/>
      <c r="J5" s="66" t="s">
        <v>32</v>
      </c>
      <c r="K5" s="88" t="s">
        <v>52</v>
      </c>
      <c r="L5" s="88" t="s">
        <v>53</v>
      </c>
      <c r="M5" s="88" t="s">
        <v>54</v>
      </c>
      <c r="N5" s="88" t="s">
        <v>55</v>
      </c>
      <c r="O5" s="88" t="s">
        <v>56</v>
      </c>
    </row>
    <row r="6" ht="16.5" customHeight="1" spans="1:15">
      <c r="A6" s="66">
        <v>1</v>
      </c>
      <c r="B6" s="66">
        <v>2</v>
      </c>
      <c r="C6" s="66">
        <v>3</v>
      </c>
      <c r="D6" s="66">
        <v>4</v>
      </c>
      <c r="E6" s="66">
        <v>5</v>
      </c>
      <c r="F6" s="66">
        <v>6</v>
      </c>
      <c r="G6" s="66">
        <v>7</v>
      </c>
      <c r="H6" s="51">
        <v>8</v>
      </c>
      <c r="I6" s="51">
        <v>9</v>
      </c>
      <c r="J6" s="51">
        <v>10</v>
      </c>
      <c r="K6" s="51">
        <v>11</v>
      </c>
      <c r="L6" s="51">
        <v>12</v>
      </c>
      <c r="M6" s="51">
        <v>13</v>
      </c>
      <c r="N6" s="51">
        <v>14</v>
      </c>
      <c r="O6" s="66">
        <v>15</v>
      </c>
    </row>
    <row r="7" ht="20.25" customHeight="1" spans="1:15">
      <c r="A7" s="30" t="s">
        <v>59</v>
      </c>
      <c r="B7" s="30" t="s">
        <v>60</v>
      </c>
      <c r="C7" s="124">
        <v>36781887.19</v>
      </c>
      <c r="D7" s="124">
        <v>712887.19</v>
      </c>
      <c r="E7" s="124"/>
      <c r="F7" s="124">
        <v>712887.19</v>
      </c>
      <c r="G7" s="92"/>
      <c r="H7" s="124"/>
      <c r="I7" s="124"/>
      <c r="J7" s="124">
        <v>36069000</v>
      </c>
      <c r="K7" s="124">
        <v>36069000</v>
      </c>
      <c r="L7" s="124"/>
      <c r="M7" s="92"/>
      <c r="N7" s="124"/>
      <c r="O7" s="124"/>
    </row>
    <row r="8" ht="20.25" customHeight="1" spans="1:15">
      <c r="A8" s="132" t="s">
        <v>61</v>
      </c>
      <c r="B8" s="132" t="s">
        <v>62</v>
      </c>
      <c r="C8" s="124">
        <v>3808840.24</v>
      </c>
      <c r="D8" s="124">
        <v>137840.24</v>
      </c>
      <c r="E8" s="124"/>
      <c r="F8" s="124">
        <v>137840.24</v>
      </c>
      <c r="G8" s="92"/>
      <c r="H8" s="124"/>
      <c r="I8" s="124"/>
      <c r="J8" s="124">
        <v>3671000</v>
      </c>
      <c r="K8" s="124">
        <v>3671000</v>
      </c>
      <c r="L8" s="124"/>
      <c r="M8" s="92"/>
      <c r="N8" s="124"/>
      <c r="O8" s="124"/>
    </row>
    <row r="9" ht="20.25" customHeight="1" spans="1:15">
      <c r="A9" s="133" t="s">
        <v>63</v>
      </c>
      <c r="B9" s="133" t="s">
        <v>64</v>
      </c>
      <c r="C9" s="124">
        <v>3808840.24</v>
      </c>
      <c r="D9" s="124">
        <v>137840.24</v>
      </c>
      <c r="E9" s="124"/>
      <c r="F9" s="124">
        <v>137840.24</v>
      </c>
      <c r="G9" s="92"/>
      <c r="H9" s="124"/>
      <c r="I9" s="124"/>
      <c r="J9" s="124">
        <v>3671000</v>
      </c>
      <c r="K9" s="124">
        <v>3671000</v>
      </c>
      <c r="L9" s="124"/>
      <c r="M9" s="92"/>
      <c r="N9" s="124"/>
      <c r="O9" s="124"/>
    </row>
    <row r="10" ht="20.25" customHeight="1" spans="1:15">
      <c r="A10" s="132" t="s">
        <v>65</v>
      </c>
      <c r="B10" s="132" t="s">
        <v>66</v>
      </c>
      <c r="C10" s="124">
        <v>32398000</v>
      </c>
      <c r="D10" s="124"/>
      <c r="E10" s="124"/>
      <c r="F10" s="124"/>
      <c r="G10" s="92"/>
      <c r="H10" s="124"/>
      <c r="I10" s="124"/>
      <c r="J10" s="124">
        <v>32398000</v>
      </c>
      <c r="K10" s="124">
        <v>32398000</v>
      </c>
      <c r="L10" s="124"/>
      <c r="M10" s="92"/>
      <c r="N10" s="124"/>
      <c r="O10" s="124"/>
    </row>
    <row r="11" ht="20.25" customHeight="1" spans="1:15">
      <c r="A11" s="133" t="s">
        <v>67</v>
      </c>
      <c r="B11" s="133" t="s">
        <v>68</v>
      </c>
      <c r="C11" s="124">
        <v>32398000</v>
      </c>
      <c r="D11" s="124"/>
      <c r="E11" s="124"/>
      <c r="F11" s="124"/>
      <c r="G11" s="92"/>
      <c r="H11" s="124"/>
      <c r="I11" s="124"/>
      <c r="J11" s="124">
        <v>32398000</v>
      </c>
      <c r="K11" s="124">
        <v>32398000</v>
      </c>
      <c r="L11" s="124"/>
      <c r="M11" s="92"/>
      <c r="N11" s="124"/>
      <c r="O11" s="124"/>
    </row>
    <row r="12" ht="20.25" customHeight="1" spans="1:15">
      <c r="A12" s="132" t="s">
        <v>69</v>
      </c>
      <c r="B12" s="132" t="s">
        <v>70</v>
      </c>
      <c r="C12" s="124">
        <v>575046.95</v>
      </c>
      <c r="D12" s="124">
        <v>575046.95</v>
      </c>
      <c r="E12" s="124"/>
      <c r="F12" s="124">
        <v>575046.95</v>
      </c>
      <c r="G12" s="92"/>
      <c r="H12" s="124"/>
      <c r="I12" s="124"/>
      <c r="J12" s="124"/>
      <c r="K12" s="124"/>
      <c r="L12" s="124"/>
      <c r="M12" s="92"/>
      <c r="N12" s="124"/>
      <c r="O12" s="124"/>
    </row>
    <row r="13" ht="20.25" customHeight="1" spans="1:15">
      <c r="A13" s="133" t="s">
        <v>71</v>
      </c>
      <c r="B13" s="133" t="s">
        <v>72</v>
      </c>
      <c r="C13" s="124">
        <v>575046.95</v>
      </c>
      <c r="D13" s="124">
        <v>575046.95</v>
      </c>
      <c r="E13" s="124"/>
      <c r="F13" s="124">
        <v>575046.95</v>
      </c>
      <c r="G13" s="92"/>
      <c r="H13" s="124"/>
      <c r="I13" s="124"/>
      <c r="J13" s="124"/>
      <c r="K13" s="124"/>
      <c r="L13" s="124"/>
      <c r="M13" s="92"/>
      <c r="N13" s="124"/>
      <c r="O13" s="124"/>
    </row>
    <row r="14" ht="20.25" customHeight="1" spans="1:15">
      <c r="A14" s="30" t="s">
        <v>73</v>
      </c>
      <c r="B14" s="30" t="s">
        <v>74</v>
      </c>
      <c r="C14" s="124">
        <v>7976650.25</v>
      </c>
      <c r="D14" s="124">
        <v>7976650.25</v>
      </c>
      <c r="E14" s="124">
        <v>7976650.25</v>
      </c>
      <c r="F14" s="124"/>
      <c r="G14" s="92"/>
      <c r="H14" s="124"/>
      <c r="I14" s="124"/>
      <c r="J14" s="124"/>
      <c r="K14" s="124"/>
      <c r="L14" s="124"/>
      <c r="M14" s="92"/>
      <c r="N14" s="124"/>
      <c r="O14" s="124"/>
    </row>
    <row r="15" ht="20.25" customHeight="1" spans="1:15">
      <c r="A15" s="132" t="s">
        <v>75</v>
      </c>
      <c r="B15" s="132" t="s">
        <v>76</v>
      </c>
      <c r="C15" s="124">
        <v>7607052.26</v>
      </c>
      <c r="D15" s="124">
        <v>7607052.26</v>
      </c>
      <c r="E15" s="124">
        <v>7607052.26</v>
      </c>
      <c r="F15" s="124"/>
      <c r="G15" s="92"/>
      <c r="H15" s="124"/>
      <c r="I15" s="124"/>
      <c r="J15" s="124"/>
      <c r="K15" s="124"/>
      <c r="L15" s="124"/>
      <c r="M15" s="92"/>
      <c r="N15" s="124"/>
      <c r="O15" s="124"/>
    </row>
    <row r="16" ht="20.25" customHeight="1" spans="1:15">
      <c r="A16" s="133" t="s">
        <v>77</v>
      </c>
      <c r="B16" s="133" t="s">
        <v>78</v>
      </c>
      <c r="C16" s="124">
        <v>154980</v>
      </c>
      <c r="D16" s="124">
        <v>154980</v>
      </c>
      <c r="E16" s="124">
        <v>154980</v>
      </c>
      <c r="F16" s="124"/>
      <c r="G16" s="92"/>
      <c r="H16" s="124"/>
      <c r="I16" s="124"/>
      <c r="J16" s="124"/>
      <c r="K16" s="124"/>
      <c r="L16" s="124"/>
      <c r="M16" s="92"/>
      <c r="N16" s="124"/>
      <c r="O16" s="124"/>
    </row>
    <row r="17" ht="20.25" customHeight="1" spans="1:15">
      <c r="A17" s="133" t="s">
        <v>79</v>
      </c>
      <c r="B17" s="133" t="s">
        <v>80</v>
      </c>
      <c r="C17" s="124">
        <v>7452072.26</v>
      </c>
      <c r="D17" s="124">
        <v>7452072.26</v>
      </c>
      <c r="E17" s="124">
        <v>7452072.26</v>
      </c>
      <c r="F17" s="124"/>
      <c r="G17" s="92"/>
      <c r="H17" s="124"/>
      <c r="I17" s="124"/>
      <c r="J17" s="124"/>
      <c r="K17" s="124"/>
      <c r="L17" s="124"/>
      <c r="M17" s="92"/>
      <c r="N17" s="124"/>
      <c r="O17" s="124"/>
    </row>
    <row r="18" ht="20.25" customHeight="1" spans="1:15">
      <c r="A18" s="132" t="s">
        <v>81</v>
      </c>
      <c r="B18" s="132" t="s">
        <v>82</v>
      </c>
      <c r="C18" s="124">
        <v>369597.99</v>
      </c>
      <c r="D18" s="124">
        <v>369597.99</v>
      </c>
      <c r="E18" s="124">
        <v>369597.99</v>
      </c>
      <c r="F18" s="124"/>
      <c r="G18" s="92"/>
      <c r="H18" s="124"/>
      <c r="I18" s="124"/>
      <c r="J18" s="124"/>
      <c r="K18" s="124"/>
      <c r="L18" s="124"/>
      <c r="M18" s="92"/>
      <c r="N18" s="124"/>
      <c r="O18" s="124"/>
    </row>
    <row r="19" ht="20.25" customHeight="1" spans="1:15">
      <c r="A19" s="133" t="s">
        <v>83</v>
      </c>
      <c r="B19" s="133" t="s">
        <v>82</v>
      </c>
      <c r="C19" s="124">
        <v>369597.99</v>
      </c>
      <c r="D19" s="124">
        <v>369597.99</v>
      </c>
      <c r="E19" s="124">
        <v>369597.99</v>
      </c>
      <c r="F19" s="124"/>
      <c r="G19" s="92"/>
      <c r="H19" s="124"/>
      <c r="I19" s="124"/>
      <c r="J19" s="124"/>
      <c r="K19" s="124"/>
      <c r="L19" s="124"/>
      <c r="M19" s="92"/>
      <c r="N19" s="124"/>
      <c r="O19" s="124"/>
    </row>
    <row r="20" ht="20.25" customHeight="1" spans="1:15">
      <c r="A20" s="30" t="s">
        <v>84</v>
      </c>
      <c r="B20" s="30" t="s">
        <v>85</v>
      </c>
      <c r="C20" s="124">
        <v>8286094.88</v>
      </c>
      <c r="D20" s="124">
        <v>8286094.88</v>
      </c>
      <c r="E20" s="124">
        <v>8286094.88</v>
      </c>
      <c r="F20" s="124"/>
      <c r="G20" s="92"/>
      <c r="H20" s="124"/>
      <c r="I20" s="124"/>
      <c r="J20" s="124"/>
      <c r="K20" s="124"/>
      <c r="L20" s="124"/>
      <c r="M20" s="92"/>
      <c r="N20" s="124"/>
      <c r="O20" s="124"/>
    </row>
    <row r="21" ht="20.25" customHeight="1" spans="1:15">
      <c r="A21" s="132" t="s">
        <v>86</v>
      </c>
      <c r="B21" s="132" t="s">
        <v>87</v>
      </c>
      <c r="C21" s="124">
        <v>8286094.88</v>
      </c>
      <c r="D21" s="124">
        <v>8286094.88</v>
      </c>
      <c r="E21" s="124">
        <v>8286094.88</v>
      </c>
      <c r="F21" s="124"/>
      <c r="G21" s="92"/>
      <c r="H21" s="124"/>
      <c r="I21" s="124"/>
      <c r="J21" s="124"/>
      <c r="K21" s="124"/>
      <c r="L21" s="124"/>
      <c r="M21" s="92"/>
      <c r="N21" s="124"/>
      <c r="O21" s="124"/>
    </row>
    <row r="22" ht="20.25" customHeight="1" spans="1:15">
      <c r="A22" s="133" t="s">
        <v>88</v>
      </c>
      <c r="B22" s="133" t="s">
        <v>89</v>
      </c>
      <c r="C22" s="124">
        <v>4894005.17</v>
      </c>
      <c r="D22" s="124">
        <v>4894005.17</v>
      </c>
      <c r="E22" s="124">
        <v>4894005.17</v>
      </c>
      <c r="F22" s="124"/>
      <c r="G22" s="92"/>
      <c r="H22" s="124"/>
      <c r="I22" s="124"/>
      <c r="J22" s="124"/>
      <c r="K22" s="124"/>
      <c r="L22" s="124"/>
      <c r="M22" s="92"/>
      <c r="N22" s="124"/>
      <c r="O22" s="124"/>
    </row>
    <row r="23" ht="20.25" customHeight="1" spans="1:15">
      <c r="A23" s="133" t="s">
        <v>90</v>
      </c>
      <c r="B23" s="133" t="s">
        <v>91</v>
      </c>
      <c r="C23" s="124">
        <v>3149665.71</v>
      </c>
      <c r="D23" s="124">
        <v>3149665.71</v>
      </c>
      <c r="E23" s="124">
        <v>3149665.71</v>
      </c>
      <c r="F23" s="124"/>
      <c r="G23" s="92"/>
      <c r="H23" s="124"/>
      <c r="I23" s="124"/>
      <c r="J23" s="124"/>
      <c r="K23" s="124"/>
      <c r="L23" s="124"/>
      <c r="M23" s="92"/>
      <c r="N23" s="124"/>
      <c r="O23" s="124"/>
    </row>
    <row r="24" ht="20.25" customHeight="1" spans="1:15">
      <c r="A24" s="133" t="s">
        <v>92</v>
      </c>
      <c r="B24" s="133" t="s">
        <v>93</v>
      </c>
      <c r="C24" s="124">
        <v>242424</v>
      </c>
      <c r="D24" s="124">
        <v>242424</v>
      </c>
      <c r="E24" s="124">
        <v>242424</v>
      </c>
      <c r="F24" s="124"/>
      <c r="G24" s="92"/>
      <c r="H24" s="124"/>
      <c r="I24" s="124"/>
      <c r="J24" s="124"/>
      <c r="K24" s="124"/>
      <c r="L24" s="124"/>
      <c r="M24" s="92"/>
      <c r="N24" s="124"/>
      <c r="O24" s="124"/>
    </row>
    <row r="25" ht="20.25" customHeight="1" spans="1:15">
      <c r="A25" s="30" t="s">
        <v>94</v>
      </c>
      <c r="B25" s="30" t="s">
        <v>95</v>
      </c>
      <c r="C25" s="124">
        <v>1986107.25</v>
      </c>
      <c r="D25" s="124">
        <v>1986107.25</v>
      </c>
      <c r="E25" s="124"/>
      <c r="F25" s="124">
        <v>1986107.25</v>
      </c>
      <c r="G25" s="92"/>
      <c r="H25" s="124"/>
      <c r="I25" s="124"/>
      <c r="J25" s="124"/>
      <c r="K25" s="124"/>
      <c r="L25" s="124"/>
      <c r="M25" s="92"/>
      <c r="N25" s="124"/>
      <c r="O25" s="124"/>
    </row>
    <row r="26" ht="20.25" customHeight="1" spans="1:15">
      <c r="A26" s="132" t="s">
        <v>96</v>
      </c>
      <c r="B26" s="132" t="s">
        <v>97</v>
      </c>
      <c r="C26" s="124">
        <v>1986107.25</v>
      </c>
      <c r="D26" s="124">
        <v>1986107.25</v>
      </c>
      <c r="E26" s="124"/>
      <c r="F26" s="124">
        <v>1986107.25</v>
      </c>
      <c r="G26" s="92"/>
      <c r="H26" s="124"/>
      <c r="I26" s="124"/>
      <c r="J26" s="124"/>
      <c r="K26" s="124"/>
      <c r="L26" s="124"/>
      <c r="M26" s="92"/>
      <c r="N26" s="124"/>
      <c r="O26" s="124"/>
    </row>
    <row r="27" ht="20.25" customHeight="1" spans="1:15">
      <c r="A27" s="133" t="s">
        <v>98</v>
      </c>
      <c r="B27" s="133" t="s">
        <v>99</v>
      </c>
      <c r="C27" s="124">
        <v>1986107.25</v>
      </c>
      <c r="D27" s="124">
        <v>1986107.25</v>
      </c>
      <c r="E27" s="124"/>
      <c r="F27" s="124">
        <v>1986107.25</v>
      </c>
      <c r="G27" s="92"/>
      <c r="H27" s="124"/>
      <c r="I27" s="124"/>
      <c r="J27" s="124"/>
      <c r="K27" s="124"/>
      <c r="L27" s="124"/>
      <c r="M27" s="92"/>
      <c r="N27" s="124"/>
      <c r="O27" s="124"/>
    </row>
    <row r="28" ht="20.25" customHeight="1" spans="1:15">
      <c r="A28" s="30" t="s">
        <v>100</v>
      </c>
      <c r="B28" s="30" t="s">
        <v>101</v>
      </c>
      <c r="C28" s="124">
        <v>64774570.8</v>
      </c>
      <c r="D28" s="124">
        <v>64759570.8</v>
      </c>
      <c r="E28" s="124">
        <v>54937610.03</v>
      </c>
      <c r="F28" s="124">
        <v>9821960.77</v>
      </c>
      <c r="G28" s="92"/>
      <c r="H28" s="124"/>
      <c r="I28" s="124"/>
      <c r="J28" s="124">
        <v>15000</v>
      </c>
      <c r="K28" s="124"/>
      <c r="L28" s="124"/>
      <c r="M28" s="92"/>
      <c r="N28" s="124"/>
      <c r="O28" s="124">
        <v>15000</v>
      </c>
    </row>
    <row r="29" ht="20.25" customHeight="1" spans="1:15">
      <c r="A29" s="132" t="s">
        <v>102</v>
      </c>
      <c r="B29" s="132" t="s">
        <v>103</v>
      </c>
      <c r="C29" s="124">
        <v>64774570.8</v>
      </c>
      <c r="D29" s="124">
        <v>64759570.8</v>
      </c>
      <c r="E29" s="124">
        <v>54937610.03</v>
      </c>
      <c r="F29" s="124">
        <v>9821960.77</v>
      </c>
      <c r="G29" s="92"/>
      <c r="H29" s="124"/>
      <c r="I29" s="124"/>
      <c r="J29" s="124">
        <v>15000</v>
      </c>
      <c r="K29" s="124"/>
      <c r="L29" s="124"/>
      <c r="M29" s="92"/>
      <c r="N29" s="124"/>
      <c r="O29" s="124">
        <v>15000</v>
      </c>
    </row>
    <row r="30" ht="20.25" customHeight="1" spans="1:15">
      <c r="A30" s="133" t="s">
        <v>104</v>
      </c>
      <c r="B30" s="133" t="s">
        <v>105</v>
      </c>
      <c r="C30" s="124">
        <v>54952610.03</v>
      </c>
      <c r="D30" s="124">
        <v>54937610.03</v>
      </c>
      <c r="E30" s="124">
        <v>54937610.03</v>
      </c>
      <c r="F30" s="124"/>
      <c r="G30" s="92"/>
      <c r="H30" s="124"/>
      <c r="I30" s="124"/>
      <c r="J30" s="124">
        <v>15000</v>
      </c>
      <c r="K30" s="124"/>
      <c r="L30" s="124"/>
      <c r="M30" s="92"/>
      <c r="N30" s="124"/>
      <c r="O30" s="124">
        <v>15000</v>
      </c>
    </row>
    <row r="31" ht="20.25" customHeight="1" spans="1:15">
      <c r="A31" s="133" t="s">
        <v>106</v>
      </c>
      <c r="B31" s="133" t="s">
        <v>107</v>
      </c>
      <c r="C31" s="124">
        <v>412681.13</v>
      </c>
      <c r="D31" s="124">
        <v>412681.13</v>
      </c>
      <c r="E31" s="124"/>
      <c r="F31" s="124">
        <v>412681.13</v>
      </c>
      <c r="G31" s="92"/>
      <c r="H31" s="124"/>
      <c r="I31" s="124"/>
      <c r="J31" s="124"/>
      <c r="K31" s="124"/>
      <c r="L31" s="124"/>
      <c r="M31" s="92"/>
      <c r="N31" s="124"/>
      <c r="O31" s="124"/>
    </row>
    <row r="32" ht="20.25" customHeight="1" spans="1:15">
      <c r="A32" s="133" t="s">
        <v>108</v>
      </c>
      <c r="B32" s="133" t="s">
        <v>109</v>
      </c>
      <c r="C32" s="124">
        <v>5322179.64</v>
      </c>
      <c r="D32" s="124">
        <v>5322179.64</v>
      </c>
      <c r="E32" s="124"/>
      <c r="F32" s="124">
        <v>5322179.64</v>
      </c>
      <c r="G32" s="92"/>
      <c r="H32" s="124"/>
      <c r="I32" s="124"/>
      <c r="J32" s="124"/>
      <c r="K32" s="124"/>
      <c r="L32" s="124"/>
      <c r="M32" s="92"/>
      <c r="N32" s="124"/>
      <c r="O32" s="124"/>
    </row>
    <row r="33" ht="20.25" customHeight="1" spans="1:15">
      <c r="A33" s="133" t="s">
        <v>110</v>
      </c>
      <c r="B33" s="133" t="s">
        <v>111</v>
      </c>
      <c r="C33" s="124">
        <v>4087100</v>
      </c>
      <c r="D33" s="124">
        <v>4087100</v>
      </c>
      <c r="E33" s="124"/>
      <c r="F33" s="124">
        <v>4087100</v>
      </c>
      <c r="G33" s="92"/>
      <c r="H33" s="124"/>
      <c r="I33" s="124"/>
      <c r="J33" s="124"/>
      <c r="K33" s="124"/>
      <c r="L33" s="124"/>
      <c r="M33" s="92"/>
      <c r="N33" s="124"/>
      <c r="O33" s="124"/>
    </row>
    <row r="34" ht="20.25" customHeight="1" spans="1:15">
      <c r="A34" s="30" t="s">
        <v>112</v>
      </c>
      <c r="B34" s="30" t="s">
        <v>113</v>
      </c>
      <c r="C34" s="124">
        <v>5080367.38</v>
      </c>
      <c r="D34" s="124">
        <v>5080367.38</v>
      </c>
      <c r="E34" s="124">
        <v>5080367.38</v>
      </c>
      <c r="F34" s="124"/>
      <c r="G34" s="92"/>
      <c r="H34" s="124"/>
      <c r="I34" s="124"/>
      <c r="J34" s="124"/>
      <c r="K34" s="124"/>
      <c r="L34" s="124"/>
      <c r="M34" s="92"/>
      <c r="N34" s="124"/>
      <c r="O34" s="124"/>
    </row>
    <row r="35" ht="20.25" customHeight="1" spans="1:15">
      <c r="A35" s="132" t="s">
        <v>114</v>
      </c>
      <c r="B35" s="132" t="s">
        <v>115</v>
      </c>
      <c r="C35" s="124">
        <v>5080367.38</v>
      </c>
      <c r="D35" s="124">
        <v>5080367.38</v>
      </c>
      <c r="E35" s="124">
        <v>5080367.38</v>
      </c>
      <c r="F35" s="124"/>
      <c r="G35" s="92"/>
      <c r="H35" s="124"/>
      <c r="I35" s="124"/>
      <c r="J35" s="124"/>
      <c r="K35" s="124"/>
      <c r="L35" s="124"/>
      <c r="M35" s="92"/>
      <c r="N35" s="124"/>
      <c r="O35" s="124"/>
    </row>
    <row r="36" ht="20.25" customHeight="1" spans="1:15">
      <c r="A36" s="133" t="s">
        <v>116</v>
      </c>
      <c r="B36" s="133" t="s">
        <v>117</v>
      </c>
      <c r="C36" s="124">
        <v>5080367.38</v>
      </c>
      <c r="D36" s="124">
        <v>5080367.38</v>
      </c>
      <c r="E36" s="124">
        <v>5080367.38</v>
      </c>
      <c r="F36" s="124"/>
      <c r="G36" s="92"/>
      <c r="H36" s="124"/>
      <c r="I36" s="124"/>
      <c r="J36" s="124"/>
      <c r="K36" s="124"/>
      <c r="L36" s="124"/>
      <c r="M36" s="92"/>
      <c r="N36" s="124"/>
      <c r="O36" s="124"/>
    </row>
    <row r="37" ht="17.25" customHeight="1" spans="1:15">
      <c r="A37" s="108" t="s">
        <v>118</v>
      </c>
      <c r="B37" s="109" t="s">
        <v>118</v>
      </c>
      <c r="C37" s="124">
        <v>124885677.75</v>
      </c>
      <c r="D37" s="124">
        <v>88801677.75</v>
      </c>
      <c r="E37" s="124">
        <v>76280722.54</v>
      </c>
      <c r="F37" s="124">
        <v>12520955.21</v>
      </c>
      <c r="G37" s="92"/>
      <c r="H37" s="124"/>
      <c r="I37" s="124"/>
      <c r="J37" s="124">
        <v>36084000</v>
      </c>
      <c r="K37" s="124">
        <v>36069000</v>
      </c>
      <c r="L37" s="124"/>
      <c r="M37" s="92"/>
      <c r="N37" s="124"/>
      <c r="O37" s="124">
        <v>15000</v>
      </c>
    </row>
  </sheetData>
  <mergeCells count="11">
    <mergeCell ref="A2:O2"/>
    <mergeCell ref="A3:L3"/>
    <mergeCell ref="D4:F4"/>
    <mergeCell ref="J4:O4"/>
    <mergeCell ref="A37:B3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B16" sqref="A4:B16"/>
    </sheetView>
  </sheetViews>
  <sheetFormatPr defaultColWidth="9.14159292035398" defaultRowHeight="14.25" customHeight="1" outlineLevelCol="3"/>
  <cols>
    <col min="1" max="1" width="49.283185840708" customWidth="1"/>
    <col min="2" max="2" width="43.3097345132743" customWidth="1"/>
    <col min="3" max="3" width="48.5752212389381" customWidth="1"/>
    <col min="4" max="4" width="41.1681415929204" customWidth="1"/>
  </cols>
  <sheetData>
    <row r="1" customHeight="1" spans="1:4">
      <c r="D1" s="96" t="s">
        <v>119</v>
      </c>
    </row>
    <row r="2" ht="31.5" customHeight="1" spans="1:4">
      <c r="A2" s="48" t="s">
        <v>120</v>
      </c>
      <c r="B2" s="136"/>
      <c r="C2" s="136"/>
      <c r="D2" s="136"/>
    </row>
    <row r="3" ht="17.25" customHeight="1" spans="1:4">
      <c r="A3" s="4" t="str">
        <f>"单位名称："&amp;"云南省林业调查规划院（本级）"</f>
        <v>单位名称：云南省林业调查规划院（本级）</v>
      </c>
      <c r="B3" s="137"/>
      <c r="C3" s="137"/>
      <c r="D3" s="98" t="s">
        <v>2</v>
      </c>
    </row>
    <row r="4" ht="24.65" customHeight="1" spans="1:4">
      <c r="A4" s="10" t="s">
        <v>3</v>
      </c>
      <c r="B4" s="12"/>
      <c r="C4" s="10" t="s">
        <v>4</v>
      </c>
      <c r="D4" s="12"/>
    </row>
    <row r="5" ht="15.65" customHeight="1" spans="1:4">
      <c r="A5" s="15" t="s">
        <v>5</v>
      </c>
      <c r="B5" s="138" t="s">
        <v>6</v>
      </c>
      <c r="C5" s="15" t="s">
        <v>121</v>
      </c>
      <c r="D5" s="138" t="s">
        <v>6</v>
      </c>
    </row>
    <row r="6" ht="14.15" customHeight="1" spans="1:4">
      <c r="A6" s="18"/>
      <c r="B6" s="17"/>
      <c r="C6" s="18"/>
      <c r="D6" s="17"/>
    </row>
    <row r="7" ht="29.15" customHeight="1" spans="1:4">
      <c r="A7" s="139" t="s">
        <v>122</v>
      </c>
      <c r="B7" s="140">
        <v>85567822.54</v>
      </c>
      <c r="C7" s="141" t="s">
        <v>123</v>
      </c>
      <c r="D7" s="140">
        <v>88801677.75</v>
      </c>
    </row>
    <row r="8" ht="29.15" customHeight="1" spans="1:4">
      <c r="A8" s="142" t="s">
        <v>124</v>
      </c>
      <c r="B8" s="92">
        <v>85567822.54</v>
      </c>
      <c r="C8" s="23" t="str">
        <f>"（一）"&amp;"科学技术支出"</f>
        <v>（一）科学技术支出</v>
      </c>
      <c r="D8" s="92">
        <v>712887.19</v>
      </c>
    </row>
    <row r="9" ht="29.15" customHeight="1" spans="1:4">
      <c r="A9" s="142" t="s">
        <v>125</v>
      </c>
      <c r="B9" s="92"/>
      <c r="C9" s="23" t="str">
        <f>"（二）"&amp;"社会保障和就业支出"</f>
        <v>（二）社会保障和就业支出</v>
      </c>
      <c r="D9" s="92">
        <v>7976650.25</v>
      </c>
    </row>
    <row r="10" ht="29.15" customHeight="1" spans="1:4">
      <c r="A10" s="142" t="s">
        <v>126</v>
      </c>
      <c r="B10" s="92"/>
      <c r="C10" s="23" t="str">
        <f>"（三）"&amp;"卫生健康支出"</f>
        <v>（三）卫生健康支出</v>
      </c>
      <c r="D10" s="92">
        <v>8286094.88</v>
      </c>
    </row>
    <row r="11" ht="29.15" customHeight="1" spans="1:4">
      <c r="A11" s="143" t="s">
        <v>127</v>
      </c>
      <c r="B11" s="144">
        <v>3233855.21</v>
      </c>
      <c r="C11" s="23" t="str">
        <f>"（四）"&amp;"节能环保支出"</f>
        <v>（四）节能环保支出</v>
      </c>
      <c r="D11" s="92">
        <v>1986107.25</v>
      </c>
    </row>
    <row r="12" ht="29.15" customHeight="1" spans="1:4">
      <c r="A12" s="142" t="s">
        <v>124</v>
      </c>
      <c r="B12" s="124">
        <v>3233855.21</v>
      </c>
      <c r="C12" s="23" t="str">
        <f>"（五）"&amp;"农林水支出"</f>
        <v>（五）农林水支出</v>
      </c>
      <c r="D12" s="92">
        <v>64759570.8</v>
      </c>
    </row>
    <row r="13" ht="29.15" customHeight="1" spans="1:4">
      <c r="A13" s="145" t="s">
        <v>125</v>
      </c>
      <c r="B13" s="124"/>
      <c r="C13" s="23" t="str">
        <f>"（六）"&amp;"住房保障支出"</f>
        <v>（六）住房保障支出</v>
      </c>
      <c r="D13" s="92">
        <v>5080367.38</v>
      </c>
    </row>
    <row r="14" ht="29.15" customHeight="1" spans="1:4">
      <c r="A14" s="145" t="s">
        <v>126</v>
      </c>
      <c r="B14" s="144"/>
      <c r="C14" s="146"/>
      <c r="D14" s="144"/>
    </row>
    <row r="15" ht="29.15" customHeight="1" spans="1:4">
      <c r="A15" s="147"/>
      <c r="B15" s="144"/>
      <c r="C15" s="148" t="s">
        <v>128</v>
      </c>
      <c r="D15" s="144"/>
    </row>
    <row r="16" ht="29.15" customHeight="1" spans="1:4">
      <c r="A16" s="147" t="s">
        <v>129</v>
      </c>
      <c r="B16" s="144">
        <v>88801677.75</v>
      </c>
      <c r="C16" s="146" t="s">
        <v>25</v>
      </c>
      <c r="D16" s="144">
        <v>88801677.75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selection activeCell="A3" sqref="A3:E3"/>
    </sheetView>
  </sheetViews>
  <sheetFormatPr defaultColWidth="9.14159292035398" defaultRowHeight="14.25" customHeight="1" outlineLevelCol="6"/>
  <cols>
    <col min="1" max="1" width="20.141592920354" customWidth="1"/>
    <col min="2" max="2" width="37.3097345132743" customWidth="1"/>
    <col min="3" max="3" width="24.283185840708" customWidth="1"/>
    <col min="4" max="6" width="25.0353982300885" customWidth="1"/>
    <col min="7" max="7" width="24.283185840708" customWidth="1"/>
  </cols>
  <sheetData>
    <row r="1" ht="12" customHeight="1" spans="1:7">
      <c r="D1" s="111"/>
      <c r="F1" s="59"/>
      <c r="G1" s="59" t="s">
        <v>130</v>
      </c>
    </row>
    <row r="2" ht="39" customHeight="1" spans="1:7">
      <c r="A2" s="3" t="s">
        <v>131</v>
      </c>
      <c r="B2" s="3"/>
      <c r="C2" s="3"/>
      <c r="D2" s="3"/>
      <c r="E2" s="3"/>
      <c r="F2" s="3"/>
      <c r="G2" s="3"/>
    </row>
    <row r="3" ht="18" customHeight="1" spans="1:7">
      <c r="A3" s="4" t="str">
        <f>"单位名称："&amp;"云南省林业调查规划院（本级）"</f>
        <v>单位名称：云南省林业调查规划院（本级）</v>
      </c>
      <c r="F3" s="107"/>
      <c r="G3" s="107" t="s">
        <v>2</v>
      </c>
    </row>
    <row r="4" ht="20.25" customHeight="1" spans="1:7">
      <c r="A4" s="126" t="s">
        <v>132</v>
      </c>
      <c r="B4" s="127"/>
      <c r="C4" s="128" t="s">
        <v>30</v>
      </c>
      <c r="D4" s="11" t="s">
        <v>57</v>
      </c>
      <c r="E4" s="11"/>
      <c r="F4" s="12"/>
      <c r="G4" s="128" t="s">
        <v>58</v>
      </c>
    </row>
    <row r="5" ht="20.25" customHeight="1" spans="1:7">
      <c r="A5" s="129" t="s">
        <v>48</v>
      </c>
      <c r="B5" s="130" t="s">
        <v>49</v>
      </c>
      <c r="C5" s="99"/>
      <c r="D5" s="99" t="s">
        <v>32</v>
      </c>
      <c r="E5" s="99" t="s">
        <v>133</v>
      </c>
      <c r="F5" s="99" t="s">
        <v>134</v>
      </c>
      <c r="G5" s="99"/>
    </row>
    <row r="6" ht="13.5" customHeight="1" spans="1:7">
      <c r="A6" s="131" t="s">
        <v>135</v>
      </c>
      <c r="B6" s="131" t="s">
        <v>136</v>
      </c>
      <c r="C6" s="131" t="s">
        <v>137</v>
      </c>
      <c r="D6" s="66"/>
      <c r="E6" s="131" t="s">
        <v>138</v>
      </c>
      <c r="F6" s="131" t="s">
        <v>139</v>
      </c>
      <c r="G6" s="131" t="s">
        <v>140</v>
      </c>
    </row>
    <row r="7" ht="18" customHeight="1" spans="1:7">
      <c r="A7" s="30" t="s">
        <v>73</v>
      </c>
      <c r="B7" s="30" t="s">
        <v>74</v>
      </c>
      <c r="C7" s="22">
        <v>7976650.25</v>
      </c>
      <c r="D7" s="22">
        <v>7976650.25</v>
      </c>
      <c r="E7" s="22">
        <v>7821670.25</v>
      </c>
      <c r="F7" s="22">
        <v>154980</v>
      </c>
      <c r="G7" s="22"/>
    </row>
    <row r="8" ht="18" customHeight="1" spans="1:7">
      <c r="A8" s="30" t="s">
        <v>75</v>
      </c>
      <c r="B8" s="132" t="s">
        <v>76</v>
      </c>
      <c r="C8" s="22">
        <v>7607052.26</v>
      </c>
      <c r="D8" s="22">
        <v>7607052.26</v>
      </c>
      <c r="E8" s="22">
        <v>7452072.26</v>
      </c>
      <c r="F8" s="22">
        <v>154980</v>
      </c>
      <c r="G8" s="22"/>
    </row>
    <row r="9" ht="18" customHeight="1" spans="1:7">
      <c r="A9" s="30" t="s">
        <v>77</v>
      </c>
      <c r="B9" s="133" t="s">
        <v>78</v>
      </c>
      <c r="C9" s="22">
        <v>154980</v>
      </c>
      <c r="D9" s="22">
        <v>154980</v>
      </c>
      <c r="E9" s="22"/>
      <c r="F9" s="22">
        <v>154980</v>
      </c>
      <c r="G9" s="22"/>
    </row>
    <row r="10" ht="18" customHeight="1" spans="1:7">
      <c r="A10" s="30" t="s">
        <v>79</v>
      </c>
      <c r="B10" s="133" t="s">
        <v>80</v>
      </c>
      <c r="C10" s="22">
        <v>7452072.26</v>
      </c>
      <c r="D10" s="22">
        <v>7452072.26</v>
      </c>
      <c r="E10" s="22">
        <v>7452072.26</v>
      </c>
      <c r="F10" s="22"/>
      <c r="G10" s="22"/>
    </row>
    <row r="11" ht="18" customHeight="1" spans="1:7">
      <c r="A11" s="30" t="s">
        <v>81</v>
      </c>
      <c r="B11" s="132" t="s">
        <v>82</v>
      </c>
      <c r="C11" s="22">
        <v>369597.99</v>
      </c>
      <c r="D11" s="22">
        <v>369597.99</v>
      </c>
      <c r="E11" s="22">
        <v>369597.99</v>
      </c>
      <c r="F11" s="22"/>
      <c r="G11" s="22"/>
    </row>
    <row r="12" ht="18" customHeight="1" spans="1:7">
      <c r="A12" s="30" t="s">
        <v>83</v>
      </c>
      <c r="B12" s="133" t="s">
        <v>82</v>
      </c>
      <c r="C12" s="22">
        <v>369597.99</v>
      </c>
      <c r="D12" s="22">
        <v>369597.99</v>
      </c>
      <c r="E12" s="22">
        <v>369597.99</v>
      </c>
      <c r="F12" s="22"/>
      <c r="G12" s="22"/>
    </row>
    <row r="13" ht="18" customHeight="1" spans="1:7">
      <c r="A13" s="30" t="s">
        <v>84</v>
      </c>
      <c r="B13" s="30" t="s">
        <v>85</v>
      </c>
      <c r="C13" s="22">
        <v>8286094.88</v>
      </c>
      <c r="D13" s="22">
        <v>8286094.88</v>
      </c>
      <c r="E13" s="22">
        <v>8286094.88</v>
      </c>
      <c r="F13" s="22"/>
      <c r="G13" s="22"/>
    </row>
    <row r="14" ht="18" customHeight="1" spans="1:7">
      <c r="A14" s="30" t="s">
        <v>86</v>
      </c>
      <c r="B14" s="132" t="s">
        <v>87</v>
      </c>
      <c r="C14" s="22">
        <v>8286094.88</v>
      </c>
      <c r="D14" s="22">
        <v>8286094.88</v>
      </c>
      <c r="E14" s="22">
        <v>8286094.88</v>
      </c>
      <c r="F14" s="22"/>
      <c r="G14" s="22"/>
    </row>
    <row r="15" ht="18" customHeight="1" spans="1:7">
      <c r="A15" s="30" t="s">
        <v>88</v>
      </c>
      <c r="B15" s="133" t="s">
        <v>89</v>
      </c>
      <c r="C15" s="22">
        <v>4894005.17</v>
      </c>
      <c r="D15" s="22">
        <v>4894005.17</v>
      </c>
      <c r="E15" s="22">
        <v>4894005.17</v>
      </c>
      <c r="F15" s="22"/>
      <c r="G15" s="22"/>
    </row>
    <row r="16" ht="18" customHeight="1" spans="1:7">
      <c r="A16" s="30" t="s">
        <v>90</v>
      </c>
      <c r="B16" s="133" t="s">
        <v>91</v>
      </c>
      <c r="C16" s="22">
        <v>3149665.71</v>
      </c>
      <c r="D16" s="22">
        <v>3149665.71</v>
      </c>
      <c r="E16" s="22">
        <v>3149665.71</v>
      </c>
      <c r="F16" s="22"/>
      <c r="G16" s="22"/>
    </row>
    <row r="17" ht="18" customHeight="1" spans="1:7">
      <c r="A17" s="30" t="s">
        <v>92</v>
      </c>
      <c r="B17" s="133" t="s">
        <v>93</v>
      </c>
      <c r="C17" s="22">
        <v>242424</v>
      </c>
      <c r="D17" s="22">
        <v>242424</v>
      </c>
      <c r="E17" s="22">
        <v>242424</v>
      </c>
      <c r="F17" s="22"/>
      <c r="G17" s="22"/>
    </row>
    <row r="18" ht="18" customHeight="1" spans="1:7">
      <c r="A18" s="30" t="s">
        <v>100</v>
      </c>
      <c r="B18" s="30" t="s">
        <v>101</v>
      </c>
      <c r="C18" s="22">
        <v>64224710.03</v>
      </c>
      <c r="D18" s="22">
        <v>54937610.03</v>
      </c>
      <c r="E18" s="22">
        <v>50596297</v>
      </c>
      <c r="F18" s="22">
        <v>4341313.03</v>
      </c>
      <c r="G18" s="22">
        <v>9287100</v>
      </c>
    </row>
    <row r="19" ht="18" customHeight="1" spans="1:7">
      <c r="A19" s="30" t="s">
        <v>102</v>
      </c>
      <c r="B19" s="132" t="s">
        <v>103</v>
      </c>
      <c r="C19" s="22">
        <v>64224710.03</v>
      </c>
      <c r="D19" s="22">
        <v>54937610.03</v>
      </c>
      <c r="E19" s="22">
        <v>50596297</v>
      </c>
      <c r="F19" s="22">
        <v>4341313.03</v>
      </c>
      <c r="G19" s="22">
        <v>9287100</v>
      </c>
    </row>
    <row r="20" ht="18" customHeight="1" spans="1:7">
      <c r="A20" s="30" t="s">
        <v>104</v>
      </c>
      <c r="B20" s="133" t="s">
        <v>105</v>
      </c>
      <c r="C20" s="22">
        <v>54937610.03</v>
      </c>
      <c r="D20" s="22">
        <v>54937610.03</v>
      </c>
      <c r="E20" s="22">
        <v>50596297</v>
      </c>
      <c r="F20" s="22">
        <v>4341313.03</v>
      </c>
      <c r="G20" s="22"/>
    </row>
    <row r="21" ht="18" customHeight="1" spans="1:7">
      <c r="A21" s="30" t="s">
        <v>108</v>
      </c>
      <c r="B21" s="133" t="s">
        <v>109</v>
      </c>
      <c r="C21" s="22">
        <v>5200000</v>
      </c>
      <c r="D21" s="22"/>
      <c r="E21" s="22"/>
      <c r="F21" s="22"/>
      <c r="G21" s="22">
        <v>5200000</v>
      </c>
    </row>
    <row r="22" ht="18" customHeight="1" spans="1:7">
      <c r="A22" s="30" t="s">
        <v>110</v>
      </c>
      <c r="B22" s="133" t="s">
        <v>111</v>
      </c>
      <c r="C22" s="22">
        <v>4087100</v>
      </c>
      <c r="D22" s="22"/>
      <c r="E22" s="22"/>
      <c r="F22" s="22"/>
      <c r="G22" s="22">
        <v>4087100</v>
      </c>
    </row>
    <row r="23" ht="18" customHeight="1" spans="1:7">
      <c r="A23" s="30" t="s">
        <v>112</v>
      </c>
      <c r="B23" s="30" t="s">
        <v>113</v>
      </c>
      <c r="C23" s="22">
        <v>5080367.38</v>
      </c>
      <c r="D23" s="22">
        <v>5080367.38</v>
      </c>
      <c r="E23" s="22">
        <v>5080367.38</v>
      </c>
      <c r="F23" s="22"/>
      <c r="G23" s="22"/>
    </row>
    <row r="24" ht="18" customHeight="1" spans="1:7">
      <c r="A24" s="30" t="s">
        <v>114</v>
      </c>
      <c r="B24" s="132" t="s">
        <v>115</v>
      </c>
      <c r="C24" s="22">
        <v>5080367.38</v>
      </c>
      <c r="D24" s="22">
        <v>5080367.38</v>
      </c>
      <c r="E24" s="22">
        <v>5080367.38</v>
      </c>
      <c r="F24" s="22"/>
      <c r="G24" s="22"/>
    </row>
    <row r="25" ht="18" customHeight="1" spans="1:7">
      <c r="A25" s="30" t="s">
        <v>116</v>
      </c>
      <c r="B25" s="133" t="s">
        <v>117</v>
      </c>
      <c r="C25" s="22">
        <v>5080367.38</v>
      </c>
      <c r="D25" s="22">
        <v>5080367.38</v>
      </c>
      <c r="E25" s="22">
        <v>5080367.38</v>
      </c>
      <c r="F25" s="22"/>
      <c r="G25" s="22"/>
    </row>
    <row r="26" ht="18" customHeight="1" spans="1:7">
      <c r="A26" s="134" t="s">
        <v>118</v>
      </c>
      <c r="B26" s="135" t="s">
        <v>118</v>
      </c>
      <c r="C26" s="22">
        <v>85567822.54</v>
      </c>
      <c r="D26" s="22">
        <v>76280722.54</v>
      </c>
      <c r="E26" s="22">
        <v>71784429.51</v>
      </c>
      <c r="F26" s="22">
        <v>4496293.03</v>
      </c>
      <c r="G26" s="22">
        <v>9287100</v>
      </c>
    </row>
  </sheetData>
  <mergeCells count="7">
    <mergeCell ref="A2:G2"/>
    <mergeCell ref="A3:E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3" sqref="A3:D3"/>
    </sheetView>
  </sheetViews>
  <sheetFormatPr defaultColWidth="9.14159292035398" defaultRowHeight="14.25" customHeight="1" outlineLevelRow="6" outlineLevelCol="5"/>
  <cols>
    <col min="1" max="1" width="27.4247787610619" customWidth="1"/>
    <col min="2" max="6" width="31.1681415929204" customWidth="1"/>
  </cols>
  <sheetData>
    <row r="1" ht="12" customHeight="1" spans="1:6">
      <c r="A1" s="120"/>
      <c r="B1" s="120"/>
      <c r="C1" s="64"/>
      <c r="F1" s="63" t="s">
        <v>141</v>
      </c>
    </row>
    <row r="2" ht="25.5" customHeight="1" spans="1:6">
      <c r="A2" s="121" t="s">
        <v>142</v>
      </c>
      <c r="B2" s="121"/>
      <c r="C2" s="121"/>
      <c r="D2" s="121"/>
      <c r="E2" s="121"/>
      <c r="F2" s="121"/>
    </row>
    <row r="3" ht="15.75" customHeight="1" spans="1:6">
      <c r="A3" s="4" t="str">
        <f>"单位名称："&amp;"云南省林业调查规划院（本级）"</f>
        <v>单位名称：云南省林业调查规划院（本级）</v>
      </c>
      <c r="B3" s="120"/>
      <c r="C3" s="64"/>
      <c r="F3" s="63" t="s">
        <v>143</v>
      </c>
    </row>
    <row r="4" ht="19.5" customHeight="1" spans="1:6">
      <c r="A4" s="9" t="s">
        <v>144</v>
      </c>
      <c r="B4" s="15" t="s">
        <v>145</v>
      </c>
      <c r="C4" s="10" t="s">
        <v>146</v>
      </c>
      <c r="D4" s="11"/>
      <c r="E4" s="12"/>
      <c r="F4" s="15" t="s">
        <v>147</v>
      </c>
    </row>
    <row r="5" ht="19.5" customHeight="1" spans="1:6">
      <c r="A5" s="17"/>
      <c r="B5" s="18"/>
      <c r="C5" s="66" t="s">
        <v>32</v>
      </c>
      <c r="D5" s="66" t="s">
        <v>148</v>
      </c>
      <c r="E5" s="66" t="s">
        <v>149</v>
      </c>
      <c r="F5" s="18"/>
    </row>
    <row r="6" ht="18.75" customHeight="1" spans="1:6">
      <c r="A6" s="122">
        <v>1</v>
      </c>
      <c r="B6" s="122">
        <v>2</v>
      </c>
      <c r="C6" s="123">
        <v>3</v>
      </c>
      <c r="D6" s="122">
        <v>4</v>
      </c>
      <c r="E6" s="122">
        <v>5</v>
      </c>
      <c r="F6" s="122">
        <v>6</v>
      </c>
    </row>
    <row r="7" ht="18.75" customHeight="1" spans="1:6">
      <c r="A7" s="124">
        <v>136159</v>
      </c>
      <c r="B7" s="124"/>
      <c r="C7" s="125">
        <v>117159</v>
      </c>
      <c r="D7" s="124"/>
      <c r="E7" s="124">
        <v>117159</v>
      </c>
      <c r="F7" s="124">
        <v>19000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8"/>
  <sheetViews>
    <sheetView showZeros="0" topLeftCell="E3" workbookViewId="0">
      <selection activeCell="H20" sqref="H10:H20"/>
    </sheetView>
  </sheetViews>
  <sheetFormatPr defaultColWidth="9.14159292035398" defaultRowHeight="14.25" customHeight="1"/>
  <cols>
    <col min="1" max="1" width="28.6991150442478" customWidth="1"/>
    <col min="2" max="2" width="23.8495575221239" customWidth="1"/>
    <col min="3" max="3" width="38.8938053097345" customWidth="1"/>
    <col min="4" max="4" width="14.6017699115044" customWidth="1"/>
    <col min="5" max="5" width="32.6548672566372" customWidth="1"/>
    <col min="6" max="6" width="14.7433628318584" customWidth="1"/>
    <col min="7" max="7" width="33.8495575221239" customWidth="1"/>
    <col min="8" max="13" width="15.3097345132743" customWidth="1"/>
    <col min="14" max="16" width="14.7433628318584" customWidth="1"/>
    <col min="17" max="17" width="14.8849557522124" customWidth="1"/>
    <col min="18" max="23" width="15.0353982300885" customWidth="1"/>
  </cols>
  <sheetData>
    <row r="1" ht="13.5" customHeight="1" spans="1:23">
      <c r="D1" s="1"/>
      <c r="E1" s="1"/>
      <c r="F1" s="1"/>
      <c r="G1" s="1"/>
      <c r="U1" s="111"/>
      <c r="W1" s="59" t="s">
        <v>150</v>
      </c>
    </row>
    <row r="2" ht="27.75" customHeight="1" spans="1:23">
      <c r="A2" s="27" t="s">
        <v>151</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"单位名称："&amp;"云南省林业调查规划院（本级）"</f>
        <v>单位名称：云南省林业调查规划院（本级）</v>
      </c>
      <c r="B3" s="5"/>
      <c r="C3" s="5"/>
      <c r="D3" s="5"/>
      <c r="E3" s="5"/>
      <c r="F3" s="5"/>
      <c r="G3" s="5"/>
      <c r="H3" s="6"/>
      <c r="I3" s="6"/>
      <c r="J3" s="6"/>
      <c r="K3" s="6"/>
      <c r="L3" s="6"/>
      <c r="M3" s="6"/>
      <c r="N3" s="6"/>
      <c r="O3" s="6"/>
      <c r="P3" s="6"/>
      <c r="Q3" s="6"/>
      <c r="U3" s="111"/>
      <c r="W3" s="107" t="s">
        <v>143</v>
      </c>
    </row>
    <row r="4" ht="21.75" customHeight="1" spans="1:23">
      <c r="A4" s="8" t="s">
        <v>152</v>
      </c>
      <c r="B4" s="8" t="s">
        <v>153</v>
      </c>
      <c r="C4" s="8" t="s">
        <v>154</v>
      </c>
      <c r="D4" s="9" t="s">
        <v>155</v>
      </c>
      <c r="E4" s="9" t="s">
        <v>156</v>
      </c>
      <c r="F4" s="9" t="s">
        <v>157</v>
      </c>
      <c r="G4" s="9" t="s">
        <v>158</v>
      </c>
      <c r="H4" s="66" t="s">
        <v>159</v>
      </c>
      <c r="I4" s="66"/>
      <c r="J4" s="66"/>
      <c r="K4" s="66"/>
      <c r="L4" s="113"/>
      <c r="M4" s="113"/>
      <c r="N4" s="113"/>
      <c r="O4" s="113"/>
      <c r="P4" s="113"/>
      <c r="Q4" s="50"/>
      <c r="R4" s="66"/>
      <c r="S4" s="66"/>
      <c r="T4" s="66"/>
      <c r="U4" s="66"/>
      <c r="V4" s="66"/>
      <c r="W4" s="66"/>
    </row>
    <row r="5" ht="21.75" customHeight="1" spans="1:23">
      <c r="A5" s="13"/>
      <c r="B5" s="13"/>
      <c r="C5" s="13"/>
      <c r="D5" s="14"/>
      <c r="E5" s="14"/>
      <c r="F5" s="14"/>
      <c r="G5" s="14"/>
      <c r="H5" s="66" t="s">
        <v>30</v>
      </c>
      <c r="I5" s="50" t="s">
        <v>33</v>
      </c>
      <c r="J5" s="50"/>
      <c r="K5" s="50"/>
      <c r="L5" s="113"/>
      <c r="M5" s="113"/>
      <c r="N5" s="113" t="s">
        <v>160</v>
      </c>
      <c r="O5" s="113"/>
      <c r="P5" s="113"/>
      <c r="Q5" s="50" t="s">
        <v>36</v>
      </c>
      <c r="R5" s="66" t="s">
        <v>51</v>
      </c>
      <c r="S5" s="50"/>
      <c r="T5" s="50"/>
      <c r="U5" s="50"/>
      <c r="V5" s="50"/>
      <c r="W5" s="50"/>
    </row>
    <row r="6" ht="15" customHeight="1" spans="1:23">
      <c r="A6" s="16"/>
      <c r="B6" s="16"/>
      <c r="C6" s="16"/>
      <c r="D6" s="17"/>
      <c r="E6" s="17"/>
      <c r="F6" s="17"/>
      <c r="G6" s="17"/>
      <c r="H6" s="66"/>
      <c r="I6" s="50" t="s">
        <v>161</v>
      </c>
      <c r="J6" s="50" t="s">
        <v>162</v>
      </c>
      <c r="K6" s="50" t="s">
        <v>163</v>
      </c>
      <c r="L6" s="117" t="s">
        <v>164</v>
      </c>
      <c r="M6" s="117" t="s">
        <v>165</v>
      </c>
      <c r="N6" s="117" t="s">
        <v>33</v>
      </c>
      <c r="O6" s="117" t="s">
        <v>34</v>
      </c>
      <c r="P6" s="117" t="s">
        <v>35</v>
      </c>
      <c r="Q6" s="50"/>
      <c r="R6" s="50" t="s">
        <v>32</v>
      </c>
      <c r="S6" s="50" t="s">
        <v>43</v>
      </c>
      <c r="T6" s="50" t="s">
        <v>166</v>
      </c>
      <c r="U6" s="50" t="s">
        <v>39</v>
      </c>
      <c r="V6" s="50" t="s">
        <v>40</v>
      </c>
      <c r="W6" s="50" t="s">
        <v>41</v>
      </c>
    </row>
    <row r="7" ht="27.75" customHeight="1" spans="1:23">
      <c r="A7" s="16"/>
      <c r="B7" s="16"/>
      <c r="C7" s="16"/>
      <c r="D7" s="17"/>
      <c r="E7" s="17"/>
      <c r="F7" s="17"/>
      <c r="G7" s="17"/>
      <c r="H7" s="66"/>
      <c r="I7" s="50"/>
      <c r="J7" s="50"/>
      <c r="K7" s="50"/>
      <c r="L7" s="117"/>
      <c r="M7" s="117"/>
      <c r="N7" s="117"/>
      <c r="O7" s="117"/>
      <c r="P7" s="117"/>
      <c r="Q7" s="50"/>
      <c r="R7" s="50"/>
      <c r="S7" s="50"/>
      <c r="T7" s="50"/>
      <c r="U7" s="50"/>
      <c r="V7" s="50"/>
      <c r="W7" s="50"/>
    </row>
    <row r="8" ht="15" customHeight="1" spans="1:23">
      <c r="A8" s="118">
        <v>1</v>
      </c>
      <c r="B8" s="118">
        <v>2</v>
      </c>
      <c r="C8" s="118">
        <v>3</v>
      </c>
      <c r="D8" s="118">
        <v>4</v>
      </c>
      <c r="E8" s="118">
        <v>5</v>
      </c>
      <c r="F8" s="118">
        <v>6</v>
      </c>
      <c r="G8" s="118">
        <v>7</v>
      </c>
      <c r="H8" s="118">
        <v>8</v>
      </c>
      <c r="I8" s="118">
        <v>9</v>
      </c>
      <c r="J8" s="118">
        <v>10</v>
      </c>
      <c r="K8" s="118">
        <v>11</v>
      </c>
      <c r="L8" s="118">
        <v>12</v>
      </c>
      <c r="M8" s="118">
        <v>13</v>
      </c>
      <c r="N8" s="118">
        <v>14</v>
      </c>
      <c r="O8" s="118">
        <v>15</v>
      </c>
      <c r="P8" s="118">
        <v>16</v>
      </c>
      <c r="Q8" s="118">
        <v>17</v>
      </c>
      <c r="R8" s="118">
        <v>18</v>
      </c>
      <c r="S8" s="118">
        <v>19</v>
      </c>
      <c r="T8" s="118">
        <v>20</v>
      </c>
      <c r="U8" s="118">
        <v>21</v>
      </c>
      <c r="V8" s="118">
        <v>22</v>
      </c>
      <c r="W8" s="118">
        <v>23</v>
      </c>
    </row>
    <row r="9" ht="18.75" customHeight="1" spans="1:23">
      <c r="A9" s="23" t="s">
        <v>45</v>
      </c>
      <c r="B9" s="115"/>
      <c r="C9" s="23"/>
      <c r="D9" s="23"/>
      <c r="E9" s="23"/>
      <c r="F9" s="23"/>
      <c r="G9" s="23"/>
      <c r="H9" s="22">
        <v>76280722.54</v>
      </c>
      <c r="I9" s="22">
        <v>76280722.54</v>
      </c>
      <c r="J9" s="22">
        <v>19063521.4</v>
      </c>
      <c r="K9" s="22"/>
      <c r="L9" s="22">
        <v>56633201.14</v>
      </c>
      <c r="M9" s="22">
        <v>584000</v>
      </c>
      <c r="N9" s="22"/>
      <c r="O9" s="22"/>
      <c r="P9" s="22"/>
      <c r="Q9" s="22"/>
      <c r="R9" s="22"/>
      <c r="S9" s="22"/>
      <c r="T9" s="22"/>
      <c r="U9" s="22"/>
      <c r="V9" s="22"/>
      <c r="W9" s="22"/>
    </row>
    <row r="10" ht="31.4" customHeight="1" spans="1:23">
      <c r="A10" s="119" t="s">
        <v>45</v>
      </c>
      <c r="B10" s="115" t="s">
        <v>167</v>
      </c>
      <c r="C10" s="23" t="s">
        <v>168</v>
      </c>
      <c r="D10" s="23" t="s">
        <v>104</v>
      </c>
      <c r="E10" s="23" t="s">
        <v>105</v>
      </c>
      <c r="F10" s="23" t="s">
        <v>169</v>
      </c>
      <c r="G10" s="23" t="s">
        <v>170</v>
      </c>
      <c r="H10" s="22">
        <v>22813836</v>
      </c>
      <c r="I10" s="22">
        <v>22813836</v>
      </c>
      <c r="J10" s="22">
        <v>5703459</v>
      </c>
      <c r="K10" s="22"/>
      <c r="L10" s="22">
        <v>17110377</v>
      </c>
      <c r="M10" s="22"/>
      <c r="N10" s="22"/>
      <c r="O10" s="22"/>
      <c r="P10" s="22"/>
      <c r="Q10" s="22"/>
      <c r="R10" s="22"/>
      <c r="S10" s="22"/>
      <c r="T10" s="22"/>
      <c r="U10" s="22"/>
      <c r="V10" s="22"/>
      <c r="W10" s="22"/>
    </row>
    <row r="11" ht="31.4" customHeight="1" spans="1:23">
      <c r="A11" s="119" t="s">
        <v>45</v>
      </c>
      <c r="B11" s="115" t="s">
        <v>167</v>
      </c>
      <c r="C11" s="23" t="s">
        <v>168</v>
      </c>
      <c r="D11" s="23" t="s">
        <v>104</v>
      </c>
      <c r="E11" s="23" t="s">
        <v>105</v>
      </c>
      <c r="F11" s="23" t="s">
        <v>171</v>
      </c>
      <c r="G11" s="23" t="s">
        <v>172</v>
      </c>
      <c r="H11" s="22">
        <v>2724</v>
      </c>
      <c r="I11" s="22">
        <v>2724</v>
      </c>
      <c r="J11" s="22">
        <v>681</v>
      </c>
      <c r="K11" s="22"/>
      <c r="L11" s="22">
        <v>2043</v>
      </c>
      <c r="M11" s="22"/>
      <c r="N11" s="22"/>
      <c r="O11" s="22"/>
      <c r="P11" s="22"/>
      <c r="Q11" s="22"/>
      <c r="R11" s="22"/>
      <c r="S11" s="22"/>
      <c r="T11" s="22"/>
      <c r="U11" s="22"/>
      <c r="V11" s="22"/>
      <c r="W11" s="22"/>
    </row>
    <row r="12" ht="31.4" customHeight="1" spans="1:23">
      <c r="A12" s="119" t="s">
        <v>45</v>
      </c>
      <c r="B12" s="115" t="s">
        <v>167</v>
      </c>
      <c r="C12" s="23" t="s">
        <v>168</v>
      </c>
      <c r="D12" s="23" t="s">
        <v>104</v>
      </c>
      <c r="E12" s="23" t="s">
        <v>105</v>
      </c>
      <c r="F12" s="23" t="s">
        <v>173</v>
      </c>
      <c r="G12" s="23" t="s">
        <v>174</v>
      </c>
      <c r="H12" s="22">
        <v>1901153</v>
      </c>
      <c r="I12" s="22">
        <v>1901153</v>
      </c>
      <c r="J12" s="22">
        <v>475288.25</v>
      </c>
      <c r="K12" s="22"/>
      <c r="L12" s="22">
        <v>1425864.75</v>
      </c>
      <c r="M12" s="22"/>
      <c r="N12" s="22"/>
      <c r="O12" s="22"/>
      <c r="P12" s="22"/>
      <c r="Q12" s="22"/>
      <c r="R12" s="22"/>
      <c r="S12" s="22"/>
      <c r="T12" s="22"/>
      <c r="U12" s="22"/>
      <c r="V12" s="22"/>
      <c r="W12" s="22"/>
    </row>
    <row r="13" ht="31.4" customHeight="1" spans="1:23">
      <c r="A13" s="119" t="s">
        <v>45</v>
      </c>
      <c r="B13" s="115" t="s">
        <v>167</v>
      </c>
      <c r="C13" s="23" t="s">
        <v>168</v>
      </c>
      <c r="D13" s="23" t="s">
        <v>104</v>
      </c>
      <c r="E13" s="23" t="s">
        <v>105</v>
      </c>
      <c r="F13" s="23" t="s">
        <v>175</v>
      </c>
      <c r="G13" s="23" t="s">
        <v>176</v>
      </c>
      <c r="H13" s="22">
        <v>25294584</v>
      </c>
      <c r="I13" s="22">
        <v>25294584</v>
      </c>
      <c r="J13" s="22">
        <v>6323646</v>
      </c>
      <c r="K13" s="22"/>
      <c r="L13" s="22">
        <v>18970938</v>
      </c>
      <c r="M13" s="22"/>
      <c r="N13" s="22"/>
      <c r="O13" s="22"/>
      <c r="P13" s="22"/>
      <c r="Q13" s="22"/>
      <c r="R13" s="22"/>
      <c r="S13" s="22"/>
      <c r="T13" s="22"/>
      <c r="U13" s="22"/>
      <c r="V13" s="22"/>
      <c r="W13" s="22"/>
    </row>
    <row r="14" ht="31.4" customHeight="1" spans="1:23">
      <c r="A14" s="119" t="s">
        <v>45</v>
      </c>
      <c r="B14" s="115" t="s">
        <v>177</v>
      </c>
      <c r="C14" s="23" t="s">
        <v>178</v>
      </c>
      <c r="D14" s="23" t="s">
        <v>79</v>
      </c>
      <c r="E14" s="23" t="s">
        <v>80</v>
      </c>
      <c r="F14" s="23" t="s">
        <v>179</v>
      </c>
      <c r="G14" s="23" t="s">
        <v>180</v>
      </c>
      <c r="H14" s="22">
        <v>7452072.26</v>
      </c>
      <c r="I14" s="22">
        <v>7452072.26</v>
      </c>
      <c r="J14" s="22">
        <v>1863018.07</v>
      </c>
      <c r="K14" s="22"/>
      <c r="L14" s="22">
        <v>5589054.19</v>
      </c>
      <c r="M14" s="22"/>
      <c r="N14" s="22"/>
      <c r="O14" s="22"/>
      <c r="P14" s="22"/>
      <c r="Q14" s="22"/>
      <c r="R14" s="22"/>
      <c r="S14" s="22"/>
      <c r="T14" s="22"/>
      <c r="U14" s="22"/>
      <c r="V14" s="22"/>
      <c r="W14" s="22"/>
    </row>
    <row r="15" ht="31.4" customHeight="1" spans="1:23">
      <c r="A15" s="119" t="s">
        <v>45</v>
      </c>
      <c r="B15" s="115" t="s">
        <v>177</v>
      </c>
      <c r="C15" s="23" t="s">
        <v>178</v>
      </c>
      <c r="D15" s="23" t="s">
        <v>83</v>
      </c>
      <c r="E15" s="23" t="s">
        <v>82</v>
      </c>
      <c r="F15" s="23" t="s">
        <v>181</v>
      </c>
      <c r="G15" s="23" t="s">
        <v>182</v>
      </c>
      <c r="H15" s="22">
        <v>369597.99</v>
      </c>
      <c r="I15" s="22">
        <v>369597.99</v>
      </c>
      <c r="J15" s="22">
        <v>92399.5</v>
      </c>
      <c r="K15" s="22"/>
      <c r="L15" s="22">
        <v>277198.49</v>
      </c>
      <c r="M15" s="22"/>
      <c r="N15" s="22"/>
      <c r="O15" s="22"/>
      <c r="P15" s="22"/>
      <c r="Q15" s="22"/>
      <c r="R15" s="22"/>
      <c r="S15" s="22"/>
      <c r="T15" s="22"/>
      <c r="U15" s="22"/>
      <c r="V15" s="22"/>
      <c r="W15" s="22"/>
    </row>
    <row r="16" ht="31.4" customHeight="1" spans="1:23">
      <c r="A16" s="119" t="s">
        <v>45</v>
      </c>
      <c r="B16" s="115" t="s">
        <v>177</v>
      </c>
      <c r="C16" s="23" t="s">
        <v>178</v>
      </c>
      <c r="D16" s="23" t="s">
        <v>88</v>
      </c>
      <c r="E16" s="23" t="s">
        <v>89</v>
      </c>
      <c r="F16" s="23" t="s">
        <v>183</v>
      </c>
      <c r="G16" s="23" t="s">
        <v>184</v>
      </c>
      <c r="H16" s="22">
        <v>4657545.17</v>
      </c>
      <c r="I16" s="22">
        <v>4657545.17</v>
      </c>
      <c r="J16" s="22">
        <v>1164386.29</v>
      </c>
      <c r="K16" s="22"/>
      <c r="L16" s="22">
        <v>3493158.88</v>
      </c>
      <c r="M16" s="22"/>
      <c r="N16" s="22"/>
      <c r="O16" s="22"/>
      <c r="P16" s="22"/>
      <c r="Q16" s="22"/>
      <c r="R16" s="22"/>
      <c r="S16" s="22"/>
      <c r="T16" s="22"/>
      <c r="U16" s="22"/>
      <c r="V16" s="22"/>
      <c r="W16" s="22"/>
    </row>
    <row r="17" ht="31.4" customHeight="1" spans="1:23">
      <c r="A17" s="119" t="s">
        <v>45</v>
      </c>
      <c r="B17" s="115" t="s">
        <v>177</v>
      </c>
      <c r="C17" s="23" t="s">
        <v>178</v>
      </c>
      <c r="D17" s="23" t="s">
        <v>88</v>
      </c>
      <c r="E17" s="23" t="s">
        <v>89</v>
      </c>
      <c r="F17" s="23" t="s">
        <v>185</v>
      </c>
      <c r="G17" s="23" t="s">
        <v>186</v>
      </c>
      <c r="H17" s="22">
        <v>236460</v>
      </c>
      <c r="I17" s="22">
        <v>236460</v>
      </c>
      <c r="J17" s="22">
        <v>59115</v>
      </c>
      <c r="K17" s="22"/>
      <c r="L17" s="22">
        <v>177345</v>
      </c>
      <c r="M17" s="22"/>
      <c r="N17" s="22"/>
      <c r="O17" s="22"/>
      <c r="P17" s="22"/>
      <c r="Q17" s="22"/>
      <c r="R17" s="22"/>
      <c r="S17" s="22"/>
      <c r="T17" s="22"/>
      <c r="U17" s="22"/>
      <c r="V17" s="22"/>
      <c r="W17" s="22"/>
    </row>
    <row r="18" ht="31.4" customHeight="1" spans="1:23">
      <c r="A18" s="119" t="s">
        <v>45</v>
      </c>
      <c r="B18" s="115" t="s">
        <v>177</v>
      </c>
      <c r="C18" s="23" t="s">
        <v>178</v>
      </c>
      <c r="D18" s="23" t="s">
        <v>90</v>
      </c>
      <c r="E18" s="23" t="s">
        <v>91</v>
      </c>
      <c r="F18" s="23" t="s">
        <v>187</v>
      </c>
      <c r="G18" s="23" t="s">
        <v>188</v>
      </c>
      <c r="H18" s="22">
        <v>3149665.71</v>
      </c>
      <c r="I18" s="22">
        <v>3149665.71</v>
      </c>
      <c r="J18" s="22">
        <v>787416.43</v>
      </c>
      <c r="K18" s="22"/>
      <c r="L18" s="22">
        <v>2362249.28</v>
      </c>
      <c r="M18" s="22"/>
      <c r="N18" s="22"/>
      <c r="O18" s="22"/>
      <c r="P18" s="22"/>
      <c r="Q18" s="22"/>
      <c r="R18" s="22"/>
      <c r="S18" s="22"/>
      <c r="T18" s="22"/>
      <c r="U18" s="22"/>
      <c r="V18" s="22"/>
      <c r="W18" s="22"/>
    </row>
    <row r="19" ht="31.4" customHeight="1" spans="1:23">
      <c r="A19" s="119" t="s">
        <v>45</v>
      </c>
      <c r="B19" s="115" t="s">
        <v>177</v>
      </c>
      <c r="C19" s="23" t="s">
        <v>178</v>
      </c>
      <c r="D19" s="23" t="s">
        <v>92</v>
      </c>
      <c r="E19" s="23" t="s">
        <v>93</v>
      </c>
      <c r="F19" s="23" t="s">
        <v>181</v>
      </c>
      <c r="G19" s="23" t="s">
        <v>182</v>
      </c>
      <c r="H19" s="22">
        <v>242424</v>
      </c>
      <c r="I19" s="22">
        <v>242424</v>
      </c>
      <c r="J19" s="22">
        <v>242424</v>
      </c>
      <c r="K19" s="22"/>
      <c r="L19" s="22"/>
      <c r="M19" s="22"/>
      <c r="N19" s="22"/>
      <c r="O19" s="22"/>
      <c r="P19" s="22"/>
      <c r="Q19" s="22"/>
      <c r="R19" s="22"/>
      <c r="S19" s="22"/>
      <c r="T19" s="22"/>
      <c r="U19" s="22"/>
      <c r="V19" s="22"/>
      <c r="W19" s="22"/>
    </row>
    <row r="20" ht="31.4" customHeight="1" spans="1:23">
      <c r="A20" s="119" t="s">
        <v>45</v>
      </c>
      <c r="B20" s="115" t="s">
        <v>189</v>
      </c>
      <c r="C20" s="23" t="s">
        <v>117</v>
      </c>
      <c r="D20" s="23" t="s">
        <v>116</v>
      </c>
      <c r="E20" s="23" t="s">
        <v>117</v>
      </c>
      <c r="F20" s="23" t="s">
        <v>190</v>
      </c>
      <c r="G20" s="23" t="s">
        <v>117</v>
      </c>
      <c r="H20" s="22">
        <v>5080367.38</v>
      </c>
      <c r="I20" s="22">
        <v>5080367.38</v>
      </c>
      <c r="J20" s="22">
        <v>1270091.85</v>
      </c>
      <c r="K20" s="22"/>
      <c r="L20" s="22">
        <v>3810275.53</v>
      </c>
      <c r="M20" s="22"/>
      <c r="N20" s="22"/>
      <c r="O20" s="22"/>
      <c r="P20" s="22"/>
      <c r="Q20" s="22"/>
      <c r="R20" s="22"/>
      <c r="S20" s="22"/>
      <c r="T20" s="22"/>
      <c r="U20" s="22"/>
      <c r="V20" s="22"/>
      <c r="W20" s="22"/>
    </row>
    <row r="21" ht="31.4" customHeight="1" spans="1:23">
      <c r="A21" s="119" t="s">
        <v>45</v>
      </c>
      <c r="B21" s="115" t="s">
        <v>191</v>
      </c>
      <c r="C21" s="23" t="s">
        <v>192</v>
      </c>
      <c r="D21" s="23" t="s">
        <v>104</v>
      </c>
      <c r="E21" s="23" t="s">
        <v>105</v>
      </c>
      <c r="F21" s="23" t="s">
        <v>193</v>
      </c>
      <c r="G21" s="23" t="s">
        <v>194</v>
      </c>
      <c r="H21" s="22">
        <v>117159</v>
      </c>
      <c r="I21" s="22">
        <v>117159</v>
      </c>
      <c r="J21" s="22"/>
      <c r="K21" s="22"/>
      <c r="L21" s="22">
        <v>117159</v>
      </c>
      <c r="M21" s="22"/>
      <c r="N21" s="22"/>
      <c r="O21" s="22"/>
      <c r="P21" s="22"/>
      <c r="Q21" s="22"/>
      <c r="R21" s="22"/>
      <c r="S21" s="22"/>
      <c r="T21" s="22"/>
      <c r="U21" s="22"/>
      <c r="V21" s="22"/>
      <c r="W21" s="22"/>
    </row>
    <row r="22" ht="31.4" customHeight="1" spans="1:23">
      <c r="A22" s="119" t="s">
        <v>45</v>
      </c>
      <c r="B22" s="115" t="s">
        <v>195</v>
      </c>
      <c r="C22" s="23" t="s">
        <v>147</v>
      </c>
      <c r="D22" s="23" t="s">
        <v>104</v>
      </c>
      <c r="E22" s="23" t="s">
        <v>105</v>
      </c>
      <c r="F22" s="23" t="s">
        <v>196</v>
      </c>
      <c r="G22" s="23" t="s">
        <v>147</v>
      </c>
      <c r="H22" s="22">
        <v>19000</v>
      </c>
      <c r="I22" s="22">
        <v>19000</v>
      </c>
      <c r="J22" s="22">
        <v>4750</v>
      </c>
      <c r="K22" s="22"/>
      <c r="L22" s="22">
        <v>14250</v>
      </c>
      <c r="M22" s="22"/>
      <c r="N22" s="22"/>
      <c r="O22" s="22"/>
      <c r="P22" s="22"/>
      <c r="Q22" s="22"/>
      <c r="R22" s="22"/>
      <c r="S22" s="22"/>
      <c r="T22" s="22"/>
      <c r="U22" s="22"/>
      <c r="V22" s="22"/>
      <c r="W22" s="22"/>
    </row>
    <row r="23" ht="31.4" customHeight="1" spans="1:23">
      <c r="A23" s="119" t="s">
        <v>45</v>
      </c>
      <c r="B23" s="115" t="s">
        <v>197</v>
      </c>
      <c r="C23" s="23" t="s">
        <v>198</v>
      </c>
      <c r="D23" s="23" t="s">
        <v>104</v>
      </c>
      <c r="E23" s="23" t="s">
        <v>105</v>
      </c>
      <c r="F23" s="23" t="s">
        <v>199</v>
      </c>
      <c r="G23" s="23" t="s">
        <v>198</v>
      </c>
      <c r="H23" s="22">
        <v>1000245.94</v>
      </c>
      <c r="I23" s="22">
        <v>1000245.94</v>
      </c>
      <c r="J23" s="22">
        <v>250061.49</v>
      </c>
      <c r="K23" s="22"/>
      <c r="L23" s="22">
        <v>750184.45</v>
      </c>
      <c r="M23" s="22"/>
      <c r="N23" s="22"/>
      <c r="O23" s="22"/>
      <c r="P23" s="22"/>
      <c r="Q23" s="22"/>
      <c r="R23" s="22"/>
      <c r="S23" s="22"/>
      <c r="T23" s="22"/>
      <c r="U23" s="22"/>
      <c r="V23" s="22"/>
      <c r="W23" s="22"/>
    </row>
    <row r="24" ht="31.4" customHeight="1" spans="1:23">
      <c r="A24" s="119" t="s">
        <v>45</v>
      </c>
      <c r="B24" s="115" t="s">
        <v>200</v>
      </c>
      <c r="C24" s="23" t="s">
        <v>201</v>
      </c>
      <c r="D24" s="23" t="s">
        <v>77</v>
      </c>
      <c r="E24" s="23" t="s">
        <v>78</v>
      </c>
      <c r="F24" s="23" t="s">
        <v>202</v>
      </c>
      <c r="G24" s="23" t="s">
        <v>203</v>
      </c>
      <c r="H24" s="22">
        <v>154980</v>
      </c>
      <c r="I24" s="22">
        <v>154980</v>
      </c>
      <c r="J24" s="22">
        <v>38745</v>
      </c>
      <c r="K24" s="22"/>
      <c r="L24" s="22">
        <v>116235</v>
      </c>
      <c r="M24" s="22"/>
      <c r="N24" s="22"/>
      <c r="O24" s="22"/>
      <c r="P24" s="22"/>
      <c r="Q24" s="22"/>
      <c r="R24" s="22"/>
      <c r="S24" s="22"/>
      <c r="T24" s="22"/>
      <c r="U24" s="22"/>
      <c r="V24" s="22"/>
      <c r="W24" s="22"/>
    </row>
    <row r="25" ht="31.4" customHeight="1" spans="1:23">
      <c r="A25" s="119" t="s">
        <v>45</v>
      </c>
      <c r="B25" s="115" t="s">
        <v>200</v>
      </c>
      <c r="C25" s="23" t="s">
        <v>201</v>
      </c>
      <c r="D25" s="23" t="s">
        <v>104</v>
      </c>
      <c r="E25" s="23" t="s">
        <v>105</v>
      </c>
      <c r="F25" s="23" t="s">
        <v>204</v>
      </c>
      <c r="G25" s="23" t="s">
        <v>205</v>
      </c>
      <c r="H25" s="22">
        <v>176400</v>
      </c>
      <c r="I25" s="22">
        <v>176400</v>
      </c>
      <c r="J25" s="22">
        <v>44100</v>
      </c>
      <c r="K25" s="22"/>
      <c r="L25" s="22">
        <v>132300</v>
      </c>
      <c r="M25" s="22"/>
      <c r="N25" s="22"/>
      <c r="O25" s="22"/>
      <c r="P25" s="22"/>
      <c r="Q25" s="22"/>
      <c r="R25" s="22"/>
      <c r="S25" s="22"/>
      <c r="T25" s="22"/>
      <c r="U25" s="22"/>
      <c r="V25" s="22"/>
      <c r="W25" s="22"/>
    </row>
    <row r="26" ht="31.4" customHeight="1" spans="1:23">
      <c r="A26" s="119" t="s">
        <v>45</v>
      </c>
      <c r="B26" s="115" t="s">
        <v>200</v>
      </c>
      <c r="C26" s="23" t="s">
        <v>201</v>
      </c>
      <c r="D26" s="23" t="s">
        <v>104</v>
      </c>
      <c r="E26" s="23" t="s">
        <v>105</v>
      </c>
      <c r="F26" s="23" t="s">
        <v>206</v>
      </c>
      <c r="G26" s="23" t="s">
        <v>207</v>
      </c>
      <c r="H26" s="22">
        <v>52750</v>
      </c>
      <c r="I26" s="22">
        <v>52750</v>
      </c>
      <c r="J26" s="22"/>
      <c r="K26" s="22"/>
      <c r="L26" s="22">
        <v>52750</v>
      </c>
      <c r="M26" s="22"/>
      <c r="N26" s="22"/>
      <c r="O26" s="22"/>
      <c r="P26" s="22"/>
      <c r="Q26" s="22"/>
      <c r="R26" s="22"/>
      <c r="S26" s="22"/>
      <c r="T26" s="22"/>
      <c r="U26" s="22"/>
      <c r="V26" s="22"/>
      <c r="W26" s="22"/>
    </row>
    <row r="27" ht="31.4" customHeight="1" spans="1:23">
      <c r="A27" s="119" t="s">
        <v>45</v>
      </c>
      <c r="B27" s="115" t="s">
        <v>200</v>
      </c>
      <c r="C27" s="23" t="s">
        <v>201</v>
      </c>
      <c r="D27" s="23" t="s">
        <v>104</v>
      </c>
      <c r="E27" s="23" t="s">
        <v>105</v>
      </c>
      <c r="F27" s="23" t="s">
        <v>208</v>
      </c>
      <c r="G27" s="23" t="s">
        <v>209</v>
      </c>
      <c r="H27" s="22">
        <v>170000</v>
      </c>
      <c r="I27" s="22">
        <v>170000</v>
      </c>
      <c r="J27" s="22">
        <v>42500</v>
      </c>
      <c r="K27" s="22"/>
      <c r="L27" s="22">
        <v>127500</v>
      </c>
      <c r="M27" s="22"/>
      <c r="N27" s="22"/>
      <c r="O27" s="22"/>
      <c r="P27" s="22"/>
      <c r="Q27" s="22"/>
      <c r="R27" s="22"/>
      <c r="S27" s="22"/>
      <c r="T27" s="22"/>
      <c r="U27" s="22"/>
      <c r="V27" s="22"/>
      <c r="W27" s="22"/>
    </row>
    <row r="28" ht="31.4" customHeight="1" spans="1:23">
      <c r="A28" s="119" t="s">
        <v>45</v>
      </c>
      <c r="B28" s="115" t="s">
        <v>200</v>
      </c>
      <c r="C28" s="23" t="s">
        <v>201</v>
      </c>
      <c r="D28" s="23" t="s">
        <v>104</v>
      </c>
      <c r="E28" s="23" t="s">
        <v>105</v>
      </c>
      <c r="F28" s="23" t="s">
        <v>210</v>
      </c>
      <c r="G28" s="23" t="s">
        <v>211</v>
      </c>
      <c r="H28" s="22">
        <v>450000</v>
      </c>
      <c r="I28" s="22">
        <v>450000</v>
      </c>
      <c r="J28" s="22">
        <v>112500</v>
      </c>
      <c r="K28" s="22"/>
      <c r="L28" s="22">
        <v>337500</v>
      </c>
      <c r="M28" s="22"/>
      <c r="N28" s="22"/>
      <c r="O28" s="22"/>
      <c r="P28" s="22"/>
      <c r="Q28" s="22"/>
      <c r="R28" s="22"/>
      <c r="S28" s="22"/>
      <c r="T28" s="22"/>
      <c r="U28" s="22"/>
      <c r="V28" s="22"/>
      <c r="W28" s="22"/>
    </row>
    <row r="29" ht="31.4" customHeight="1" spans="1:23">
      <c r="A29" s="119" t="s">
        <v>45</v>
      </c>
      <c r="B29" s="115" t="s">
        <v>200</v>
      </c>
      <c r="C29" s="23" t="s">
        <v>201</v>
      </c>
      <c r="D29" s="23" t="s">
        <v>104</v>
      </c>
      <c r="E29" s="23" t="s">
        <v>105</v>
      </c>
      <c r="F29" s="23" t="s">
        <v>212</v>
      </c>
      <c r="G29" s="23" t="s">
        <v>213</v>
      </c>
      <c r="H29" s="22">
        <v>22000</v>
      </c>
      <c r="I29" s="22">
        <v>22000</v>
      </c>
      <c r="J29" s="22">
        <v>5500</v>
      </c>
      <c r="K29" s="22"/>
      <c r="L29" s="22">
        <v>16500</v>
      </c>
      <c r="M29" s="22"/>
      <c r="N29" s="22"/>
      <c r="O29" s="22"/>
      <c r="P29" s="22"/>
      <c r="Q29" s="22"/>
      <c r="R29" s="22"/>
      <c r="S29" s="22"/>
      <c r="T29" s="22"/>
      <c r="U29" s="22"/>
      <c r="V29" s="22"/>
      <c r="W29" s="22"/>
    </row>
    <row r="30" ht="31.4" customHeight="1" spans="1:23">
      <c r="A30" s="119" t="s">
        <v>45</v>
      </c>
      <c r="B30" s="115" t="s">
        <v>200</v>
      </c>
      <c r="C30" s="23" t="s">
        <v>201</v>
      </c>
      <c r="D30" s="23" t="s">
        <v>104</v>
      </c>
      <c r="E30" s="23" t="s">
        <v>105</v>
      </c>
      <c r="F30" s="23" t="s">
        <v>214</v>
      </c>
      <c r="G30" s="23" t="s">
        <v>215</v>
      </c>
      <c r="H30" s="22">
        <v>141445</v>
      </c>
      <c r="I30" s="22">
        <v>141445</v>
      </c>
      <c r="J30" s="22">
        <v>35361.25</v>
      </c>
      <c r="K30" s="22"/>
      <c r="L30" s="22">
        <v>106083.75</v>
      </c>
      <c r="M30" s="22"/>
      <c r="N30" s="22"/>
      <c r="O30" s="22"/>
      <c r="P30" s="22"/>
      <c r="Q30" s="22"/>
      <c r="R30" s="22"/>
      <c r="S30" s="22"/>
      <c r="T30" s="22"/>
      <c r="U30" s="22"/>
      <c r="V30" s="22"/>
      <c r="W30" s="22"/>
    </row>
    <row r="31" ht="31.4" customHeight="1" spans="1:23">
      <c r="A31" s="119" t="s">
        <v>45</v>
      </c>
      <c r="B31" s="115" t="s">
        <v>200</v>
      </c>
      <c r="C31" s="23" t="s">
        <v>201</v>
      </c>
      <c r="D31" s="23" t="s">
        <v>104</v>
      </c>
      <c r="E31" s="23" t="s">
        <v>105</v>
      </c>
      <c r="F31" s="23" t="s">
        <v>216</v>
      </c>
      <c r="G31" s="23" t="s">
        <v>217</v>
      </c>
      <c r="H31" s="22">
        <v>100000</v>
      </c>
      <c r="I31" s="22">
        <v>100000</v>
      </c>
      <c r="J31" s="22">
        <v>25000</v>
      </c>
      <c r="K31" s="22"/>
      <c r="L31" s="22">
        <v>75000</v>
      </c>
      <c r="M31" s="22"/>
      <c r="N31" s="22"/>
      <c r="O31" s="22"/>
      <c r="P31" s="22"/>
      <c r="Q31" s="22"/>
      <c r="R31" s="22"/>
      <c r="S31" s="22"/>
      <c r="T31" s="22"/>
      <c r="U31" s="22"/>
      <c r="V31" s="22"/>
      <c r="W31" s="22"/>
    </row>
    <row r="32" ht="31.4" customHeight="1" spans="1:23">
      <c r="A32" s="119" t="s">
        <v>45</v>
      </c>
      <c r="B32" s="115" t="s">
        <v>200</v>
      </c>
      <c r="C32" s="23" t="s">
        <v>201</v>
      </c>
      <c r="D32" s="23" t="s">
        <v>104</v>
      </c>
      <c r="E32" s="23" t="s">
        <v>105</v>
      </c>
      <c r="F32" s="23" t="s">
        <v>218</v>
      </c>
      <c r="G32" s="23" t="s">
        <v>219</v>
      </c>
      <c r="H32" s="22">
        <v>104000</v>
      </c>
      <c r="I32" s="22">
        <v>104000</v>
      </c>
      <c r="J32" s="22">
        <v>26000</v>
      </c>
      <c r="K32" s="22"/>
      <c r="L32" s="22">
        <v>78000</v>
      </c>
      <c r="M32" s="22"/>
      <c r="N32" s="22"/>
      <c r="O32" s="22"/>
      <c r="P32" s="22"/>
      <c r="Q32" s="22"/>
      <c r="R32" s="22"/>
      <c r="S32" s="22"/>
      <c r="T32" s="22"/>
      <c r="U32" s="22"/>
      <c r="V32" s="22"/>
      <c r="W32" s="22"/>
    </row>
    <row r="33" ht="31.4" customHeight="1" spans="1:23">
      <c r="A33" s="119" t="s">
        <v>45</v>
      </c>
      <c r="B33" s="115" t="s">
        <v>200</v>
      </c>
      <c r="C33" s="23" t="s">
        <v>201</v>
      </c>
      <c r="D33" s="23" t="s">
        <v>104</v>
      </c>
      <c r="E33" s="23" t="s">
        <v>105</v>
      </c>
      <c r="F33" s="23" t="s">
        <v>220</v>
      </c>
      <c r="G33" s="23" t="s">
        <v>221</v>
      </c>
      <c r="H33" s="22">
        <v>50000</v>
      </c>
      <c r="I33" s="22">
        <v>50000</v>
      </c>
      <c r="J33" s="22">
        <v>12500</v>
      </c>
      <c r="K33" s="22"/>
      <c r="L33" s="22">
        <v>37500</v>
      </c>
      <c r="M33" s="22"/>
      <c r="N33" s="22"/>
      <c r="O33" s="22"/>
      <c r="P33" s="22"/>
      <c r="Q33" s="22"/>
      <c r="R33" s="22"/>
      <c r="S33" s="22"/>
      <c r="T33" s="22"/>
      <c r="U33" s="22"/>
      <c r="V33" s="22"/>
      <c r="W33" s="22"/>
    </row>
    <row r="34" ht="31.4" customHeight="1" spans="1:23">
      <c r="A34" s="119" t="s">
        <v>45</v>
      </c>
      <c r="B34" s="115" t="s">
        <v>200</v>
      </c>
      <c r="C34" s="23" t="s">
        <v>201</v>
      </c>
      <c r="D34" s="23" t="s">
        <v>104</v>
      </c>
      <c r="E34" s="23" t="s">
        <v>105</v>
      </c>
      <c r="F34" s="23" t="s">
        <v>222</v>
      </c>
      <c r="G34" s="23" t="s">
        <v>223</v>
      </c>
      <c r="H34" s="22">
        <v>30000</v>
      </c>
      <c r="I34" s="22">
        <v>30000</v>
      </c>
      <c r="J34" s="22">
        <v>7500</v>
      </c>
      <c r="K34" s="22"/>
      <c r="L34" s="22">
        <v>22500</v>
      </c>
      <c r="M34" s="22"/>
      <c r="N34" s="22"/>
      <c r="O34" s="22"/>
      <c r="P34" s="22"/>
      <c r="Q34" s="22"/>
      <c r="R34" s="22"/>
      <c r="S34" s="22"/>
      <c r="T34" s="22"/>
      <c r="U34" s="22"/>
      <c r="V34" s="22"/>
      <c r="W34" s="22"/>
    </row>
    <row r="35" ht="31.4" customHeight="1" spans="1:23">
      <c r="A35" s="119" t="s">
        <v>45</v>
      </c>
      <c r="B35" s="115" t="s">
        <v>200</v>
      </c>
      <c r="C35" s="23" t="s">
        <v>201</v>
      </c>
      <c r="D35" s="23" t="s">
        <v>104</v>
      </c>
      <c r="E35" s="23" t="s">
        <v>105</v>
      </c>
      <c r="F35" s="23" t="s">
        <v>202</v>
      </c>
      <c r="G35" s="23" t="s">
        <v>203</v>
      </c>
      <c r="H35" s="22">
        <v>1908313.09</v>
      </c>
      <c r="I35" s="22">
        <v>1908313.09</v>
      </c>
      <c r="J35" s="22">
        <v>477078.27</v>
      </c>
      <c r="K35" s="22"/>
      <c r="L35" s="22">
        <v>1431234.82</v>
      </c>
      <c r="M35" s="22"/>
      <c r="N35" s="22"/>
      <c r="O35" s="22"/>
      <c r="P35" s="22"/>
      <c r="Q35" s="22"/>
      <c r="R35" s="22"/>
      <c r="S35" s="22"/>
      <c r="T35" s="22"/>
      <c r="U35" s="22"/>
      <c r="V35" s="22"/>
      <c r="W35" s="22"/>
    </row>
    <row r="36" ht="31.4" customHeight="1" spans="1:23">
      <c r="A36" s="119" t="s">
        <v>45</v>
      </c>
      <c r="B36" s="115" t="s">
        <v>224</v>
      </c>
      <c r="C36" s="23" t="s">
        <v>225</v>
      </c>
      <c r="D36" s="23" t="s">
        <v>104</v>
      </c>
      <c r="E36" s="23" t="s">
        <v>105</v>
      </c>
      <c r="F36" s="23" t="s">
        <v>171</v>
      </c>
      <c r="G36" s="23" t="s">
        <v>172</v>
      </c>
      <c r="H36" s="22">
        <v>560000</v>
      </c>
      <c r="I36" s="22">
        <v>560000</v>
      </c>
      <c r="J36" s="22"/>
      <c r="K36" s="22"/>
      <c r="L36" s="22"/>
      <c r="M36" s="22">
        <v>560000</v>
      </c>
      <c r="N36" s="22"/>
      <c r="O36" s="22"/>
      <c r="P36" s="22"/>
      <c r="Q36" s="22"/>
      <c r="R36" s="22"/>
      <c r="S36" s="22"/>
      <c r="T36" s="22"/>
      <c r="U36" s="22"/>
      <c r="V36" s="22"/>
      <c r="W36" s="22"/>
    </row>
    <row r="37" ht="31.4" customHeight="1" spans="1:23">
      <c r="A37" s="119" t="s">
        <v>45</v>
      </c>
      <c r="B37" s="115" t="s">
        <v>226</v>
      </c>
      <c r="C37" s="23" t="s">
        <v>227</v>
      </c>
      <c r="D37" s="23" t="s">
        <v>104</v>
      </c>
      <c r="E37" s="23" t="s">
        <v>105</v>
      </c>
      <c r="F37" s="23" t="s">
        <v>228</v>
      </c>
      <c r="G37" s="23" t="s">
        <v>229</v>
      </c>
      <c r="H37" s="22">
        <v>24000</v>
      </c>
      <c r="I37" s="22">
        <v>24000</v>
      </c>
      <c r="J37" s="22"/>
      <c r="K37" s="22"/>
      <c r="L37" s="22"/>
      <c r="M37" s="22">
        <v>24000</v>
      </c>
      <c r="N37" s="22"/>
      <c r="O37" s="22"/>
      <c r="P37" s="22"/>
      <c r="Q37" s="22"/>
      <c r="R37" s="22"/>
      <c r="S37" s="22"/>
      <c r="T37" s="22"/>
      <c r="U37" s="22"/>
      <c r="V37" s="22"/>
      <c r="W37" s="22"/>
    </row>
    <row r="38" ht="18.75" customHeight="1" spans="1:23">
      <c r="A38" s="31" t="s">
        <v>118</v>
      </c>
      <c r="B38" s="32"/>
      <c r="C38" s="32"/>
      <c r="D38" s="32"/>
      <c r="E38" s="32"/>
      <c r="F38" s="32"/>
      <c r="G38" s="33"/>
      <c r="H38" s="22">
        <v>76280722.54</v>
      </c>
      <c r="I38" s="22">
        <v>76280722.54</v>
      </c>
      <c r="J38" s="22">
        <v>19063521.4</v>
      </c>
      <c r="K38" s="22"/>
      <c r="L38" s="22">
        <v>56633201.14</v>
      </c>
      <c r="M38" s="22">
        <v>584000</v>
      </c>
      <c r="N38" s="22"/>
      <c r="O38" s="22"/>
      <c r="P38" s="22"/>
      <c r="Q38" s="22"/>
      <c r="R38" s="22"/>
      <c r="S38" s="22"/>
      <c r="T38" s="22"/>
      <c r="U38" s="22"/>
      <c r="V38" s="22"/>
      <c r="W38" s="22"/>
    </row>
  </sheetData>
  <mergeCells count="30">
    <mergeCell ref="A2:W2"/>
    <mergeCell ref="A3:G3"/>
    <mergeCell ref="H4:W4"/>
    <mergeCell ref="I5:M5"/>
    <mergeCell ref="N5:P5"/>
    <mergeCell ref="R5:W5"/>
    <mergeCell ref="A38:G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25"/>
  <sheetViews>
    <sheetView showZeros="0" tabSelected="1" topLeftCell="B1" workbookViewId="0">
      <selection activeCell="D114" sqref="D114"/>
    </sheetView>
  </sheetViews>
  <sheetFormatPr defaultColWidth="9.14159292035398" defaultRowHeight="14.25" customHeight="1"/>
  <cols>
    <col min="1" max="1" width="14.5752212389381" customWidth="1"/>
    <col min="2" max="2" width="21.0353982300885" customWidth="1"/>
    <col min="3" max="3" width="35.3805309734513" customWidth="1"/>
    <col min="4" max="4" width="23.8495575221239" customWidth="1"/>
    <col min="5" max="5" width="15.6017699115044" customWidth="1"/>
    <col min="6" max="6" width="19.7433628318584" customWidth="1"/>
    <col min="7" max="7" width="14.8849557522124" customWidth="1"/>
    <col min="8" max="8" width="19.7433628318584" customWidth="1"/>
    <col min="9" max="16" width="14.1681415929204" customWidth="1"/>
    <col min="17" max="17" width="13.6017699115044" customWidth="1"/>
    <col min="18" max="23" width="15.1681415929204" customWidth="1"/>
  </cols>
  <sheetData>
    <row r="1" ht="13.5" customHeight="1" spans="1:23">
      <c r="E1" s="1"/>
      <c r="F1" s="1"/>
      <c r="G1" s="1"/>
      <c r="H1" s="1"/>
      <c r="U1" s="111"/>
      <c r="W1" s="59" t="s">
        <v>230</v>
      </c>
    </row>
    <row r="2" ht="27.75" customHeight="1" spans="1:23">
      <c r="A2" s="27" t="s">
        <v>231</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"单位名称："&amp;"云南省林业调查规划院（本级）"</f>
        <v>单位名称：云南省林业调查规划院（本级）</v>
      </c>
      <c r="B3" s="112" t="str">
        <f t="shared" ref="A3:B3" si="0">"单位名称："&amp;"云南省林业调查规划院"</f>
        <v>单位名称：云南省林业调查规划院</v>
      </c>
      <c r="C3" s="112"/>
      <c r="D3" s="112"/>
      <c r="E3" s="112"/>
      <c r="F3" s="112"/>
      <c r="G3" s="112"/>
      <c r="H3" s="112"/>
      <c r="I3" s="112"/>
      <c r="J3" s="6"/>
      <c r="K3" s="6"/>
      <c r="L3" s="6"/>
      <c r="M3" s="6"/>
      <c r="N3" s="6"/>
      <c r="O3" s="6"/>
      <c r="P3" s="6"/>
      <c r="Q3" s="6"/>
      <c r="U3" s="111"/>
      <c r="W3" s="107" t="s">
        <v>143</v>
      </c>
    </row>
    <row r="4" ht="21.75" customHeight="1" spans="1:23">
      <c r="A4" s="8" t="s">
        <v>232</v>
      </c>
      <c r="B4" s="8" t="s">
        <v>153</v>
      </c>
      <c r="C4" s="8" t="s">
        <v>154</v>
      </c>
      <c r="D4" s="8" t="s">
        <v>233</v>
      </c>
      <c r="E4" s="9" t="s">
        <v>155</v>
      </c>
      <c r="F4" s="9" t="s">
        <v>156</v>
      </c>
      <c r="G4" s="9" t="s">
        <v>157</v>
      </c>
      <c r="H4" s="9" t="s">
        <v>158</v>
      </c>
      <c r="I4" s="66" t="s">
        <v>30</v>
      </c>
      <c r="J4" s="66" t="s">
        <v>234</v>
      </c>
      <c r="K4" s="66"/>
      <c r="L4" s="66"/>
      <c r="M4" s="66"/>
      <c r="N4" s="113" t="s">
        <v>160</v>
      </c>
      <c r="O4" s="113"/>
      <c r="P4" s="113"/>
      <c r="Q4" s="9" t="s">
        <v>36</v>
      </c>
      <c r="R4" s="10" t="s">
        <v>51</v>
      </c>
      <c r="S4" s="11"/>
      <c r="T4" s="11"/>
      <c r="U4" s="11"/>
      <c r="V4" s="11"/>
      <c r="W4" s="12"/>
    </row>
    <row r="5" ht="21.75" customHeight="1" spans="1:23">
      <c r="A5" s="13"/>
      <c r="B5" s="13"/>
      <c r="C5" s="13"/>
      <c r="D5" s="13"/>
      <c r="E5" s="14"/>
      <c r="F5" s="14"/>
      <c r="G5" s="14"/>
      <c r="H5" s="14"/>
      <c r="I5" s="66"/>
      <c r="J5" s="50" t="s">
        <v>33</v>
      </c>
      <c r="K5" s="50"/>
      <c r="L5" s="50" t="s">
        <v>34</v>
      </c>
      <c r="M5" s="50" t="s">
        <v>35</v>
      </c>
      <c r="N5" s="114" t="s">
        <v>33</v>
      </c>
      <c r="O5" s="114" t="s">
        <v>34</v>
      </c>
      <c r="P5" s="114" t="s">
        <v>35</v>
      </c>
      <c r="Q5" s="14"/>
      <c r="R5" s="9" t="s">
        <v>32</v>
      </c>
      <c r="S5" s="9" t="s">
        <v>43</v>
      </c>
      <c r="T5" s="9" t="s">
        <v>166</v>
      </c>
      <c r="U5" s="9" t="s">
        <v>39</v>
      </c>
      <c r="V5" s="9" t="s">
        <v>40</v>
      </c>
      <c r="W5" s="9" t="s">
        <v>41</v>
      </c>
    </row>
    <row r="6" ht="40.5" customHeight="1" spans="1:23">
      <c r="A6" s="16"/>
      <c r="B6" s="16"/>
      <c r="C6" s="16"/>
      <c r="D6" s="16"/>
      <c r="E6" s="17"/>
      <c r="F6" s="17"/>
      <c r="G6" s="17"/>
      <c r="H6" s="17"/>
      <c r="I6" s="66"/>
      <c r="J6" s="50" t="s">
        <v>32</v>
      </c>
      <c r="K6" s="50" t="s">
        <v>235</v>
      </c>
      <c r="L6" s="50"/>
      <c r="M6" s="50"/>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5"/>
      <c r="C8" s="23" t="s">
        <v>236</v>
      </c>
      <c r="D8" s="23"/>
      <c r="E8" s="23"/>
      <c r="F8" s="23"/>
      <c r="G8" s="23"/>
      <c r="H8" s="23"/>
      <c r="I8" s="116">
        <v>155352.86</v>
      </c>
      <c r="J8" s="116"/>
      <c r="K8" s="116"/>
      <c r="L8" s="116"/>
      <c r="M8" s="116"/>
      <c r="N8" s="116">
        <v>155352.86</v>
      </c>
      <c r="O8" s="116"/>
      <c r="P8" s="116"/>
      <c r="Q8" s="116"/>
      <c r="R8" s="116"/>
      <c r="S8" s="116"/>
      <c r="T8" s="116"/>
      <c r="U8" s="92"/>
      <c r="V8" s="116"/>
      <c r="W8" s="116"/>
    </row>
    <row r="9" ht="32.9" customHeight="1" spans="1:23">
      <c r="A9" s="23" t="s">
        <v>237</v>
      </c>
      <c r="B9" s="115" t="s">
        <v>238</v>
      </c>
      <c r="C9" s="23" t="s">
        <v>236</v>
      </c>
      <c r="D9" s="23" t="s">
        <v>45</v>
      </c>
      <c r="E9" s="23" t="s">
        <v>71</v>
      </c>
      <c r="F9" s="23" t="s">
        <v>72</v>
      </c>
      <c r="G9" s="23" t="s">
        <v>239</v>
      </c>
      <c r="H9" s="23" t="s">
        <v>240</v>
      </c>
      <c r="I9" s="116">
        <v>2430</v>
      </c>
      <c r="J9" s="116"/>
      <c r="K9" s="116"/>
      <c r="L9" s="116"/>
      <c r="M9" s="116"/>
      <c r="N9" s="116">
        <v>2430</v>
      </c>
      <c r="O9" s="116"/>
      <c r="P9" s="116"/>
      <c r="Q9" s="116"/>
      <c r="R9" s="116"/>
      <c r="S9" s="116"/>
      <c r="T9" s="116"/>
      <c r="U9" s="92"/>
      <c r="V9" s="116"/>
      <c r="W9" s="116"/>
    </row>
    <row r="10" ht="32.9" customHeight="1" spans="1:23">
      <c r="A10" s="23" t="s">
        <v>237</v>
      </c>
      <c r="B10" s="115" t="s">
        <v>238</v>
      </c>
      <c r="C10" s="23" t="s">
        <v>236</v>
      </c>
      <c r="D10" s="23" t="s">
        <v>45</v>
      </c>
      <c r="E10" s="23" t="s">
        <v>71</v>
      </c>
      <c r="F10" s="23" t="s">
        <v>72</v>
      </c>
      <c r="G10" s="23" t="s">
        <v>241</v>
      </c>
      <c r="H10" s="23" t="s">
        <v>242</v>
      </c>
      <c r="I10" s="116">
        <v>77100</v>
      </c>
      <c r="J10" s="116"/>
      <c r="K10" s="116"/>
      <c r="L10" s="116"/>
      <c r="M10" s="116"/>
      <c r="N10" s="116">
        <v>77100</v>
      </c>
      <c r="O10" s="116"/>
      <c r="P10" s="116"/>
      <c r="Q10" s="116"/>
      <c r="R10" s="116"/>
      <c r="S10" s="116"/>
      <c r="T10" s="116"/>
      <c r="U10" s="92"/>
      <c r="V10" s="116"/>
      <c r="W10" s="116"/>
    </row>
    <row r="11" ht="32.9" customHeight="1" spans="1:23">
      <c r="A11" s="23" t="s">
        <v>237</v>
      </c>
      <c r="B11" s="115" t="s">
        <v>238</v>
      </c>
      <c r="C11" s="23" t="s">
        <v>236</v>
      </c>
      <c r="D11" s="23" t="s">
        <v>45</v>
      </c>
      <c r="E11" s="23" t="s">
        <v>71</v>
      </c>
      <c r="F11" s="23" t="s">
        <v>72</v>
      </c>
      <c r="G11" s="23" t="s">
        <v>222</v>
      </c>
      <c r="H11" s="23" t="s">
        <v>223</v>
      </c>
      <c r="I11" s="116">
        <v>34000</v>
      </c>
      <c r="J11" s="116"/>
      <c r="K11" s="116"/>
      <c r="L11" s="116"/>
      <c r="M11" s="116"/>
      <c r="N11" s="116">
        <v>34000</v>
      </c>
      <c r="O11" s="116"/>
      <c r="P11" s="116"/>
      <c r="Q11" s="116"/>
      <c r="R11" s="116"/>
      <c r="S11" s="116"/>
      <c r="T11" s="116"/>
      <c r="U11" s="92"/>
      <c r="V11" s="116"/>
      <c r="W11" s="116"/>
    </row>
    <row r="12" ht="32.9" customHeight="1" spans="1:23">
      <c r="A12" s="23" t="s">
        <v>237</v>
      </c>
      <c r="B12" s="115" t="s">
        <v>238</v>
      </c>
      <c r="C12" s="23" t="s">
        <v>236</v>
      </c>
      <c r="D12" s="23" t="s">
        <v>45</v>
      </c>
      <c r="E12" s="23" t="s">
        <v>71</v>
      </c>
      <c r="F12" s="23" t="s">
        <v>72</v>
      </c>
      <c r="G12" s="23" t="s">
        <v>243</v>
      </c>
      <c r="H12" s="23" t="s">
        <v>244</v>
      </c>
      <c r="I12" s="116">
        <v>4155</v>
      </c>
      <c r="J12" s="116"/>
      <c r="K12" s="116"/>
      <c r="L12" s="116"/>
      <c r="M12" s="116"/>
      <c r="N12" s="116">
        <v>4155</v>
      </c>
      <c r="O12" s="116"/>
      <c r="P12" s="116"/>
      <c r="Q12" s="116"/>
      <c r="R12" s="116"/>
      <c r="S12" s="116"/>
      <c r="T12" s="116"/>
      <c r="U12" s="92"/>
      <c r="V12" s="116"/>
      <c r="W12" s="116"/>
    </row>
    <row r="13" ht="32.9" customHeight="1" spans="1:23">
      <c r="A13" s="23" t="s">
        <v>237</v>
      </c>
      <c r="B13" s="115" t="s">
        <v>238</v>
      </c>
      <c r="C13" s="23" t="s">
        <v>236</v>
      </c>
      <c r="D13" s="23" t="s">
        <v>45</v>
      </c>
      <c r="E13" s="23" t="s">
        <v>71</v>
      </c>
      <c r="F13" s="23" t="s">
        <v>72</v>
      </c>
      <c r="G13" s="23" t="s">
        <v>202</v>
      </c>
      <c r="H13" s="23" t="s">
        <v>203</v>
      </c>
      <c r="I13" s="116">
        <v>37667.86</v>
      </c>
      <c r="J13" s="116"/>
      <c r="K13" s="116"/>
      <c r="L13" s="116"/>
      <c r="M13" s="116"/>
      <c r="N13" s="116">
        <v>37667.86</v>
      </c>
      <c r="O13" s="116"/>
      <c r="P13" s="116"/>
      <c r="Q13" s="116"/>
      <c r="R13" s="116"/>
      <c r="S13" s="116"/>
      <c r="T13" s="116"/>
      <c r="U13" s="92"/>
      <c r="V13" s="116"/>
      <c r="W13" s="116"/>
    </row>
    <row r="14" ht="32.9" customHeight="1" spans="1:23">
      <c r="A14" s="23"/>
      <c r="B14" s="23"/>
      <c r="C14" s="23" t="s">
        <v>245</v>
      </c>
      <c r="D14" s="23"/>
      <c r="E14" s="23"/>
      <c r="F14" s="23"/>
      <c r="G14" s="23"/>
      <c r="H14" s="23"/>
      <c r="I14" s="116">
        <v>137840.24</v>
      </c>
      <c r="J14" s="116"/>
      <c r="K14" s="116"/>
      <c r="L14" s="116"/>
      <c r="M14" s="116"/>
      <c r="N14" s="116">
        <v>137840.24</v>
      </c>
      <c r="O14" s="116"/>
      <c r="P14" s="116"/>
      <c r="Q14" s="116"/>
      <c r="R14" s="116"/>
      <c r="S14" s="116"/>
      <c r="T14" s="116"/>
      <c r="U14" s="92"/>
      <c r="V14" s="116"/>
      <c r="W14" s="116"/>
    </row>
    <row r="15" ht="32.9" customHeight="1" spans="1:23">
      <c r="A15" s="23" t="s">
        <v>237</v>
      </c>
      <c r="B15" s="115" t="s">
        <v>246</v>
      </c>
      <c r="C15" s="23" t="s">
        <v>245</v>
      </c>
      <c r="D15" s="23" t="s">
        <v>45</v>
      </c>
      <c r="E15" s="23" t="s">
        <v>63</v>
      </c>
      <c r="F15" s="23" t="s">
        <v>64</v>
      </c>
      <c r="G15" s="23" t="s">
        <v>175</v>
      </c>
      <c r="H15" s="23" t="s">
        <v>176</v>
      </c>
      <c r="I15" s="116">
        <v>68000</v>
      </c>
      <c r="J15" s="116"/>
      <c r="K15" s="116"/>
      <c r="L15" s="116"/>
      <c r="M15" s="116"/>
      <c r="N15" s="116">
        <v>68000</v>
      </c>
      <c r="O15" s="116"/>
      <c r="P15" s="116"/>
      <c r="Q15" s="116"/>
      <c r="R15" s="116"/>
      <c r="S15" s="116"/>
      <c r="T15" s="116"/>
      <c r="U15" s="92"/>
      <c r="V15" s="116"/>
      <c r="W15" s="116"/>
    </row>
    <row r="16" ht="32.9" customHeight="1" spans="1:23">
      <c r="A16" s="23" t="s">
        <v>237</v>
      </c>
      <c r="B16" s="115" t="s">
        <v>246</v>
      </c>
      <c r="C16" s="23" t="s">
        <v>245</v>
      </c>
      <c r="D16" s="23" t="s">
        <v>45</v>
      </c>
      <c r="E16" s="23" t="s">
        <v>63</v>
      </c>
      <c r="F16" s="23" t="s">
        <v>64</v>
      </c>
      <c r="G16" s="23" t="s">
        <v>206</v>
      </c>
      <c r="H16" s="23" t="s">
        <v>207</v>
      </c>
      <c r="I16" s="116">
        <v>4840.24</v>
      </c>
      <c r="J16" s="116"/>
      <c r="K16" s="116"/>
      <c r="L16" s="116"/>
      <c r="M16" s="116"/>
      <c r="N16" s="116">
        <v>4840.24</v>
      </c>
      <c r="O16" s="116"/>
      <c r="P16" s="116"/>
      <c r="Q16" s="116"/>
      <c r="R16" s="116"/>
      <c r="S16" s="116"/>
      <c r="T16" s="116"/>
      <c r="U16" s="92"/>
      <c r="V16" s="116"/>
      <c r="W16" s="116"/>
    </row>
    <row r="17" ht="32.9" customHeight="1" spans="1:23">
      <c r="A17" s="23" t="s">
        <v>237</v>
      </c>
      <c r="B17" s="115" t="s">
        <v>246</v>
      </c>
      <c r="C17" s="23" t="s">
        <v>245</v>
      </c>
      <c r="D17" s="23" t="s">
        <v>45</v>
      </c>
      <c r="E17" s="23" t="s">
        <v>63</v>
      </c>
      <c r="F17" s="23" t="s">
        <v>64</v>
      </c>
      <c r="G17" s="23" t="s">
        <v>239</v>
      </c>
      <c r="H17" s="23" t="s">
        <v>240</v>
      </c>
      <c r="I17" s="116">
        <v>55000</v>
      </c>
      <c r="J17" s="116"/>
      <c r="K17" s="116"/>
      <c r="L17" s="116"/>
      <c r="M17" s="116"/>
      <c r="N17" s="116">
        <v>55000</v>
      </c>
      <c r="O17" s="116"/>
      <c r="P17" s="116"/>
      <c r="Q17" s="116"/>
      <c r="R17" s="116"/>
      <c r="S17" s="116"/>
      <c r="T17" s="116"/>
      <c r="U17" s="92"/>
      <c r="V17" s="116"/>
      <c r="W17" s="116"/>
    </row>
    <row r="18" ht="32.9" customHeight="1" spans="1:23">
      <c r="A18" s="23" t="s">
        <v>237</v>
      </c>
      <c r="B18" s="115" t="s">
        <v>246</v>
      </c>
      <c r="C18" s="23" t="s">
        <v>245</v>
      </c>
      <c r="D18" s="23" t="s">
        <v>45</v>
      </c>
      <c r="E18" s="23" t="s">
        <v>63</v>
      </c>
      <c r="F18" s="23" t="s">
        <v>64</v>
      </c>
      <c r="G18" s="23" t="s">
        <v>222</v>
      </c>
      <c r="H18" s="23" t="s">
        <v>223</v>
      </c>
      <c r="I18" s="116">
        <v>10000</v>
      </c>
      <c r="J18" s="116"/>
      <c r="K18" s="116"/>
      <c r="L18" s="116"/>
      <c r="M18" s="116"/>
      <c r="N18" s="116">
        <v>10000</v>
      </c>
      <c r="O18" s="116"/>
      <c r="P18" s="116"/>
      <c r="Q18" s="116"/>
      <c r="R18" s="116"/>
      <c r="S18" s="116"/>
      <c r="T18" s="116"/>
      <c r="U18" s="92"/>
      <c r="V18" s="116"/>
      <c r="W18" s="116"/>
    </row>
    <row r="19" ht="32.9" customHeight="1" spans="1:23">
      <c r="A19" s="23"/>
      <c r="B19" s="23"/>
      <c r="C19" s="23" t="s">
        <v>247</v>
      </c>
      <c r="D19" s="23"/>
      <c r="E19" s="23"/>
      <c r="F19" s="23"/>
      <c r="G19" s="23"/>
      <c r="H19" s="23"/>
      <c r="I19" s="116">
        <v>229050</v>
      </c>
      <c r="J19" s="116"/>
      <c r="K19" s="116"/>
      <c r="L19" s="116"/>
      <c r="M19" s="116"/>
      <c r="N19" s="116">
        <v>229050</v>
      </c>
      <c r="O19" s="116"/>
      <c r="P19" s="116"/>
      <c r="Q19" s="116"/>
      <c r="R19" s="116"/>
      <c r="S19" s="116"/>
      <c r="T19" s="116"/>
      <c r="U19" s="92"/>
      <c r="V19" s="116"/>
      <c r="W19" s="116"/>
    </row>
    <row r="20" ht="32.9" customHeight="1" spans="1:23">
      <c r="A20" s="23" t="s">
        <v>237</v>
      </c>
      <c r="B20" s="115" t="s">
        <v>248</v>
      </c>
      <c r="C20" s="23" t="s">
        <v>247</v>
      </c>
      <c r="D20" s="23" t="s">
        <v>45</v>
      </c>
      <c r="E20" s="23" t="s">
        <v>71</v>
      </c>
      <c r="F20" s="23" t="s">
        <v>72</v>
      </c>
      <c r="G20" s="23" t="s">
        <v>175</v>
      </c>
      <c r="H20" s="23" t="s">
        <v>176</v>
      </c>
      <c r="I20" s="116">
        <v>111490</v>
      </c>
      <c r="J20" s="116"/>
      <c r="K20" s="116"/>
      <c r="L20" s="116"/>
      <c r="M20" s="116"/>
      <c r="N20" s="116">
        <v>111490</v>
      </c>
      <c r="O20" s="116"/>
      <c r="P20" s="116"/>
      <c r="Q20" s="116"/>
      <c r="R20" s="116"/>
      <c r="S20" s="116"/>
      <c r="T20" s="116"/>
      <c r="U20" s="92"/>
      <c r="V20" s="116"/>
      <c r="W20" s="116"/>
    </row>
    <row r="21" ht="32.9" customHeight="1" spans="1:23">
      <c r="A21" s="23" t="s">
        <v>237</v>
      </c>
      <c r="B21" s="115" t="s">
        <v>248</v>
      </c>
      <c r="C21" s="23" t="s">
        <v>247</v>
      </c>
      <c r="D21" s="23" t="s">
        <v>45</v>
      </c>
      <c r="E21" s="23" t="s">
        <v>71</v>
      </c>
      <c r="F21" s="23" t="s">
        <v>72</v>
      </c>
      <c r="G21" s="23" t="s">
        <v>216</v>
      </c>
      <c r="H21" s="23" t="s">
        <v>217</v>
      </c>
      <c r="I21" s="116">
        <v>6800</v>
      </c>
      <c r="J21" s="116"/>
      <c r="K21" s="116"/>
      <c r="L21" s="116"/>
      <c r="M21" s="116"/>
      <c r="N21" s="116">
        <v>6800</v>
      </c>
      <c r="O21" s="116"/>
      <c r="P21" s="116"/>
      <c r="Q21" s="116"/>
      <c r="R21" s="116"/>
      <c r="S21" s="116"/>
      <c r="T21" s="116"/>
      <c r="U21" s="92"/>
      <c r="V21" s="116"/>
      <c r="W21" s="116"/>
    </row>
    <row r="22" ht="32.9" customHeight="1" spans="1:23">
      <c r="A22" s="23" t="s">
        <v>237</v>
      </c>
      <c r="B22" s="115" t="s">
        <v>248</v>
      </c>
      <c r="C22" s="23" t="s">
        <v>247</v>
      </c>
      <c r="D22" s="23" t="s">
        <v>45</v>
      </c>
      <c r="E22" s="23" t="s">
        <v>71</v>
      </c>
      <c r="F22" s="23" t="s">
        <v>72</v>
      </c>
      <c r="G22" s="23" t="s">
        <v>222</v>
      </c>
      <c r="H22" s="23" t="s">
        <v>223</v>
      </c>
      <c r="I22" s="116">
        <v>20000</v>
      </c>
      <c r="J22" s="116"/>
      <c r="K22" s="116"/>
      <c r="L22" s="116"/>
      <c r="M22" s="116"/>
      <c r="N22" s="116">
        <v>20000</v>
      </c>
      <c r="O22" s="116"/>
      <c r="P22" s="116"/>
      <c r="Q22" s="116"/>
      <c r="R22" s="116"/>
      <c r="S22" s="116"/>
      <c r="T22" s="116"/>
      <c r="U22" s="92"/>
      <c r="V22" s="116"/>
      <c r="W22" s="116"/>
    </row>
    <row r="23" ht="32.9" customHeight="1" spans="1:23">
      <c r="A23" s="23" t="s">
        <v>237</v>
      </c>
      <c r="B23" s="115" t="s">
        <v>248</v>
      </c>
      <c r="C23" s="23" t="s">
        <v>247</v>
      </c>
      <c r="D23" s="23" t="s">
        <v>45</v>
      </c>
      <c r="E23" s="23" t="s">
        <v>71</v>
      </c>
      <c r="F23" s="23" t="s">
        <v>72</v>
      </c>
      <c r="G23" s="23" t="s">
        <v>243</v>
      </c>
      <c r="H23" s="23" t="s">
        <v>244</v>
      </c>
      <c r="I23" s="116">
        <v>3200</v>
      </c>
      <c r="J23" s="116"/>
      <c r="K23" s="116"/>
      <c r="L23" s="116"/>
      <c r="M23" s="116"/>
      <c r="N23" s="116">
        <v>3200</v>
      </c>
      <c r="O23" s="116"/>
      <c r="P23" s="116"/>
      <c r="Q23" s="116"/>
      <c r="R23" s="116"/>
      <c r="S23" s="116"/>
      <c r="T23" s="116"/>
      <c r="U23" s="92"/>
      <c r="V23" s="116"/>
      <c r="W23" s="116"/>
    </row>
    <row r="24" ht="32.9" customHeight="1" spans="1:23">
      <c r="A24" s="23" t="s">
        <v>237</v>
      </c>
      <c r="B24" s="115" t="s">
        <v>248</v>
      </c>
      <c r="C24" s="23" t="s">
        <v>247</v>
      </c>
      <c r="D24" s="23" t="s">
        <v>45</v>
      </c>
      <c r="E24" s="23" t="s">
        <v>71</v>
      </c>
      <c r="F24" s="23" t="s">
        <v>72</v>
      </c>
      <c r="G24" s="23" t="s">
        <v>202</v>
      </c>
      <c r="H24" s="23" t="s">
        <v>203</v>
      </c>
      <c r="I24" s="116">
        <v>87560</v>
      </c>
      <c r="J24" s="116"/>
      <c r="K24" s="116"/>
      <c r="L24" s="116"/>
      <c r="M24" s="116"/>
      <c r="N24" s="116">
        <v>87560</v>
      </c>
      <c r="O24" s="116"/>
      <c r="P24" s="116"/>
      <c r="Q24" s="116"/>
      <c r="R24" s="116"/>
      <c r="S24" s="116"/>
      <c r="T24" s="116"/>
      <c r="U24" s="92"/>
      <c r="V24" s="116"/>
      <c r="W24" s="116"/>
    </row>
    <row r="25" ht="32.9" customHeight="1" spans="1:23">
      <c r="A25" s="23"/>
      <c r="B25" s="23"/>
      <c r="C25" s="23" t="s">
        <v>249</v>
      </c>
      <c r="D25" s="23"/>
      <c r="E25" s="23"/>
      <c r="F25" s="23"/>
      <c r="G25" s="23"/>
      <c r="H25" s="23"/>
      <c r="I25" s="116">
        <v>190644.09</v>
      </c>
      <c r="J25" s="116"/>
      <c r="K25" s="116"/>
      <c r="L25" s="116"/>
      <c r="M25" s="116"/>
      <c r="N25" s="116">
        <v>190644.09</v>
      </c>
      <c r="O25" s="116"/>
      <c r="P25" s="116"/>
      <c r="Q25" s="116"/>
      <c r="R25" s="116"/>
      <c r="S25" s="116"/>
      <c r="T25" s="116"/>
      <c r="U25" s="92"/>
      <c r="V25" s="116"/>
      <c r="W25" s="116"/>
    </row>
    <row r="26" ht="32.9" customHeight="1" spans="1:23">
      <c r="A26" s="23" t="s">
        <v>237</v>
      </c>
      <c r="B26" s="115" t="s">
        <v>250</v>
      </c>
      <c r="C26" s="23" t="s">
        <v>249</v>
      </c>
      <c r="D26" s="23" t="s">
        <v>45</v>
      </c>
      <c r="E26" s="23" t="s">
        <v>71</v>
      </c>
      <c r="F26" s="23" t="s">
        <v>72</v>
      </c>
      <c r="G26" s="23" t="s">
        <v>175</v>
      </c>
      <c r="H26" s="23" t="s">
        <v>176</v>
      </c>
      <c r="I26" s="116">
        <v>25700</v>
      </c>
      <c r="J26" s="116"/>
      <c r="K26" s="116"/>
      <c r="L26" s="116"/>
      <c r="M26" s="116"/>
      <c r="N26" s="116">
        <v>25700</v>
      </c>
      <c r="O26" s="116"/>
      <c r="P26" s="116"/>
      <c r="Q26" s="116"/>
      <c r="R26" s="116"/>
      <c r="S26" s="116"/>
      <c r="T26" s="116"/>
      <c r="U26" s="92"/>
      <c r="V26" s="116"/>
      <c r="W26" s="116"/>
    </row>
    <row r="27" ht="32.9" customHeight="1" spans="1:23">
      <c r="A27" s="23" t="s">
        <v>237</v>
      </c>
      <c r="B27" s="115" t="s">
        <v>250</v>
      </c>
      <c r="C27" s="23" t="s">
        <v>249</v>
      </c>
      <c r="D27" s="23" t="s">
        <v>45</v>
      </c>
      <c r="E27" s="23" t="s">
        <v>71</v>
      </c>
      <c r="F27" s="23" t="s">
        <v>72</v>
      </c>
      <c r="G27" s="23" t="s">
        <v>216</v>
      </c>
      <c r="H27" s="23" t="s">
        <v>217</v>
      </c>
      <c r="I27" s="116">
        <v>39833.09</v>
      </c>
      <c r="J27" s="116"/>
      <c r="K27" s="116"/>
      <c r="L27" s="116"/>
      <c r="M27" s="116"/>
      <c r="N27" s="116">
        <v>39833.09</v>
      </c>
      <c r="O27" s="116"/>
      <c r="P27" s="116"/>
      <c r="Q27" s="116"/>
      <c r="R27" s="116"/>
      <c r="S27" s="116"/>
      <c r="T27" s="116"/>
      <c r="U27" s="92"/>
      <c r="V27" s="116"/>
      <c r="W27" s="116"/>
    </row>
    <row r="28" ht="32.9" customHeight="1" spans="1:23">
      <c r="A28" s="23" t="s">
        <v>237</v>
      </c>
      <c r="B28" s="115" t="s">
        <v>250</v>
      </c>
      <c r="C28" s="23" t="s">
        <v>249</v>
      </c>
      <c r="D28" s="23" t="s">
        <v>45</v>
      </c>
      <c r="E28" s="23" t="s">
        <v>71</v>
      </c>
      <c r="F28" s="23" t="s">
        <v>72</v>
      </c>
      <c r="G28" s="23" t="s">
        <v>251</v>
      </c>
      <c r="H28" s="23" t="s">
        <v>252</v>
      </c>
      <c r="I28" s="116">
        <v>75600</v>
      </c>
      <c r="J28" s="116"/>
      <c r="K28" s="116"/>
      <c r="L28" s="116"/>
      <c r="M28" s="116"/>
      <c r="N28" s="116">
        <v>75600</v>
      </c>
      <c r="O28" s="116"/>
      <c r="P28" s="116"/>
      <c r="Q28" s="116"/>
      <c r="R28" s="116"/>
      <c r="S28" s="116"/>
      <c r="T28" s="116"/>
      <c r="U28" s="92"/>
      <c r="V28" s="116"/>
      <c r="W28" s="116"/>
    </row>
    <row r="29" ht="32.9" customHeight="1" spans="1:23">
      <c r="A29" s="23" t="s">
        <v>237</v>
      </c>
      <c r="B29" s="115" t="s">
        <v>250</v>
      </c>
      <c r="C29" s="23" t="s">
        <v>249</v>
      </c>
      <c r="D29" s="23" t="s">
        <v>45</v>
      </c>
      <c r="E29" s="23" t="s">
        <v>71</v>
      </c>
      <c r="F29" s="23" t="s">
        <v>72</v>
      </c>
      <c r="G29" s="23" t="s">
        <v>243</v>
      </c>
      <c r="H29" s="23" t="s">
        <v>244</v>
      </c>
      <c r="I29" s="116">
        <v>49511</v>
      </c>
      <c r="J29" s="116"/>
      <c r="K29" s="116"/>
      <c r="L29" s="116"/>
      <c r="M29" s="116"/>
      <c r="N29" s="116">
        <v>49511</v>
      </c>
      <c r="O29" s="116"/>
      <c r="P29" s="116"/>
      <c r="Q29" s="116"/>
      <c r="R29" s="116"/>
      <c r="S29" s="116"/>
      <c r="T29" s="116"/>
      <c r="U29" s="92"/>
      <c r="V29" s="116"/>
      <c r="W29" s="116"/>
    </row>
    <row r="30" ht="32.9" customHeight="1" spans="1:23">
      <c r="A30" s="23"/>
      <c r="B30" s="23"/>
      <c r="C30" s="23" t="s">
        <v>253</v>
      </c>
      <c r="D30" s="23"/>
      <c r="E30" s="23"/>
      <c r="F30" s="23"/>
      <c r="G30" s="23"/>
      <c r="H30" s="23"/>
      <c r="I30" s="116">
        <v>90000</v>
      </c>
      <c r="J30" s="116"/>
      <c r="K30" s="116"/>
      <c r="L30" s="116"/>
      <c r="M30" s="116"/>
      <c r="N30" s="116">
        <v>90000</v>
      </c>
      <c r="O30" s="116"/>
      <c r="P30" s="116"/>
      <c r="Q30" s="116"/>
      <c r="R30" s="116"/>
      <c r="S30" s="116"/>
      <c r="T30" s="116"/>
      <c r="U30" s="92"/>
      <c r="V30" s="116"/>
      <c r="W30" s="116"/>
    </row>
    <row r="31" ht="32.9" customHeight="1" spans="1:23">
      <c r="A31" s="23" t="s">
        <v>237</v>
      </c>
      <c r="B31" s="115" t="s">
        <v>254</v>
      </c>
      <c r="C31" s="23" t="s">
        <v>253</v>
      </c>
      <c r="D31" s="23" t="s">
        <v>45</v>
      </c>
      <c r="E31" s="23" t="s">
        <v>108</v>
      </c>
      <c r="F31" s="23" t="s">
        <v>109</v>
      </c>
      <c r="G31" s="23" t="s">
        <v>216</v>
      </c>
      <c r="H31" s="23" t="s">
        <v>217</v>
      </c>
      <c r="I31" s="116">
        <v>24000</v>
      </c>
      <c r="J31" s="116"/>
      <c r="K31" s="116"/>
      <c r="L31" s="116"/>
      <c r="M31" s="116"/>
      <c r="N31" s="116">
        <v>24000</v>
      </c>
      <c r="O31" s="116"/>
      <c r="P31" s="116"/>
      <c r="Q31" s="116"/>
      <c r="R31" s="116"/>
      <c r="S31" s="116"/>
      <c r="T31" s="116"/>
      <c r="U31" s="92"/>
      <c r="V31" s="116"/>
      <c r="W31" s="116"/>
    </row>
    <row r="32" ht="32.9" customHeight="1" spans="1:23">
      <c r="A32" s="23" t="s">
        <v>237</v>
      </c>
      <c r="B32" s="115" t="s">
        <v>254</v>
      </c>
      <c r="C32" s="23" t="s">
        <v>253</v>
      </c>
      <c r="D32" s="23" t="s">
        <v>45</v>
      </c>
      <c r="E32" s="23" t="s">
        <v>108</v>
      </c>
      <c r="F32" s="23" t="s">
        <v>109</v>
      </c>
      <c r="G32" s="23" t="s">
        <v>239</v>
      </c>
      <c r="H32" s="23" t="s">
        <v>240</v>
      </c>
      <c r="I32" s="116">
        <v>5000</v>
      </c>
      <c r="J32" s="116"/>
      <c r="K32" s="116"/>
      <c r="L32" s="116"/>
      <c r="M32" s="116"/>
      <c r="N32" s="116">
        <v>5000</v>
      </c>
      <c r="O32" s="116"/>
      <c r="P32" s="116"/>
      <c r="Q32" s="116"/>
      <c r="R32" s="116"/>
      <c r="S32" s="116"/>
      <c r="T32" s="116"/>
      <c r="U32" s="92"/>
      <c r="V32" s="116"/>
      <c r="W32" s="116"/>
    </row>
    <row r="33" ht="32.9" customHeight="1" spans="1:23">
      <c r="A33" s="23" t="s">
        <v>237</v>
      </c>
      <c r="B33" s="115" t="s">
        <v>254</v>
      </c>
      <c r="C33" s="23" t="s">
        <v>253</v>
      </c>
      <c r="D33" s="23" t="s">
        <v>45</v>
      </c>
      <c r="E33" s="23" t="s">
        <v>108</v>
      </c>
      <c r="F33" s="23" t="s">
        <v>109</v>
      </c>
      <c r="G33" s="23" t="s">
        <v>241</v>
      </c>
      <c r="H33" s="23" t="s">
        <v>242</v>
      </c>
      <c r="I33" s="116">
        <v>47500</v>
      </c>
      <c r="J33" s="116"/>
      <c r="K33" s="116"/>
      <c r="L33" s="116"/>
      <c r="M33" s="116"/>
      <c r="N33" s="116">
        <v>47500</v>
      </c>
      <c r="O33" s="116"/>
      <c r="P33" s="116"/>
      <c r="Q33" s="116"/>
      <c r="R33" s="116"/>
      <c r="S33" s="116"/>
      <c r="T33" s="116"/>
      <c r="U33" s="92"/>
      <c r="V33" s="116"/>
      <c r="W33" s="116"/>
    </row>
    <row r="34" ht="32.9" customHeight="1" spans="1:23">
      <c r="A34" s="23" t="s">
        <v>237</v>
      </c>
      <c r="B34" s="115" t="s">
        <v>254</v>
      </c>
      <c r="C34" s="23" t="s">
        <v>253</v>
      </c>
      <c r="D34" s="23" t="s">
        <v>45</v>
      </c>
      <c r="E34" s="23" t="s">
        <v>108</v>
      </c>
      <c r="F34" s="23" t="s">
        <v>109</v>
      </c>
      <c r="G34" s="23" t="s">
        <v>222</v>
      </c>
      <c r="H34" s="23" t="s">
        <v>223</v>
      </c>
      <c r="I34" s="116">
        <v>7500</v>
      </c>
      <c r="J34" s="116"/>
      <c r="K34" s="116"/>
      <c r="L34" s="116"/>
      <c r="M34" s="116"/>
      <c r="N34" s="116">
        <v>7500</v>
      </c>
      <c r="O34" s="116"/>
      <c r="P34" s="116"/>
      <c r="Q34" s="116"/>
      <c r="R34" s="116"/>
      <c r="S34" s="116"/>
      <c r="T34" s="116"/>
      <c r="U34" s="92"/>
      <c r="V34" s="116"/>
      <c r="W34" s="116"/>
    </row>
    <row r="35" ht="32.9" customHeight="1" spans="1:23">
      <c r="A35" s="23" t="s">
        <v>237</v>
      </c>
      <c r="B35" s="115" t="s">
        <v>254</v>
      </c>
      <c r="C35" s="23" t="s">
        <v>253</v>
      </c>
      <c r="D35" s="23" t="s">
        <v>45</v>
      </c>
      <c r="E35" s="23" t="s">
        <v>108</v>
      </c>
      <c r="F35" s="23" t="s">
        <v>109</v>
      </c>
      <c r="G35" s="23" t="s">
        <v>243</v>
      </c>
      <c r="H35" s="23" t="s">
        <v>244</v>
      </c>
      <c r="I35" s="116">
        <v>6000</v>
      </c>
      <c r="J35" s="116"/>
      <c r="K35" s="116"/>
      <c r="L35" s="116"/>
      <c r="M35" s="116"/>
      <c r="N35" s="116">
        <v>6000</v>
      </c>
      <c r="O35" s="116"/>
      <c r="P35" s="116"/>
      <c r="Q35" s="116"/>
      <c r="R35" s="116"/>
      <c r="S35" s="116"/>
      <c r="T35" s="116"/>
      <c r="U35" s="92"/>
      <c r="V35" s="116"/>
      <c r="W35" s="116"/>
    </row>
    <row r="36" ht="59" customHeight="1" spans="1:23">
      <c r="A36" s="23"/>
      <c r="B36" s="23"/>
      <c r="C36" s="23" t="s">
        <v>255</v>
      </c>
      <c r="D36" s="23"/>
      <c r="E36" s="23"/>
      <c r="F36" s="23"/>
      <c r="G36" s="23"/>
      <c r="H36" s="23"/>
      <c r="I36" s="116">
        <v>1986107.25</v>
      </c>
      <c r="J36" s="116"/>
      <c r="K36" s="116"/>
      <c r="L36" s="116"/>
      <c r="M36" s="116"/>
      <c r="N36" s="116">
        <v>1986107.25</v>
      </c>
      <c r="O36" s="116"/>
      <c r="P36" s="116"/>
      <c r="Q36" s="116"/>
      <c r="R36" s="116"/>
      <c r="S36" s="116"/>
      <c r="T36" s="116"/>
      <c r="U36" s="92"/>
      <c r="V36" s="116"/>
      <c r="W36" s="116"/>
    </row>
    <row r="37" ht="59" customHeight="1" spans="1:23">
      <c r="A37" s="23" t="s">
        <v>256</v>
      </c>
      <c r="B37" s="115" t="s">
        <v>257</v>
      </c>
      <c r="C37" s="23" t="s">
        <v>255</v>
      </c>
      <c r="D37" s="23" t="s">
        <v>45</v>
      </c>
      <c r="E37" s="23" t="s">
        <v>98</v>
      </c>
      <c r="F37" s="23" t="s">
        <v>99</v>
      </c>
      <c r="G37" s="23" t="s">
        <v>258</v>
      </c>
      <c r="H37" s="23" t="s">
        <v>259</v>
      </c>
      <c r="I37" s="116">
        <v>1986107.25</v>
      </c>
      <c r="J37" s="116"/>
      <c r="K37" s="116"/>
      <c r="L37" s="116"/>
      <c r="M37" s="116"/>
      <c r="N37" s="116">
        <v>1986107.25</v>
      </c>
      <c r="O37" s="116"/>
      <c r="P37" s="116"/>
      <c r="Q37" s="116"/>
      <c r="R37" s="116"/>
      <c r="S37" s="116"/>
      <c r="T37" s="116"/>
      <c r="U37" s="92"/>
      <c r="V37" s="116"/>
      <c r="W37" s="116"/>
    </row>
    <row r="38" ht="32.9" customHeight="1" spans="1:23">
      <c r="A38" s="23"/>
      <c r="B38" s="23"/>
      <c r="C38" s="23" t="s">
        <v>260</v>
      </c>
      <c r="D38" s="23"/>
      <c r="E38" s="23"/>
      <c r="F38" s="23"/>
      <c r="G38" s="23"/>
      <c r="H38" s="23"/>
      <c r="I38" s="116">
        <v>11257.5</v>
      </c>
      <c r="J38" s="116"/>
      <c r="K38" s="116"/>
      <c r="L38" s="116"/>
      <c r="M38" s="116"/>
      <c r="N38" s="116">
        <v>11257.5</v>
      </c>
      <c r="O38" s="116"/>
      <c r="P38" s="116"/>
      <c r="Q38" s="116"/>
      <c r="R38" s="116"/>
      <c r="S38" s="116"/>
      <c r="T38" s="116"/>
      <c r="U38" s="92"/>
      <c r="V38" s="116"/>
      <c r="W38" s="116"/>
    </row>
    <row r="39" ht="32.9" customHeight="1" spans="1:23">
      <c r="A39" s="23" t="s">
        <v>237</v>
      </c>
      <c r="B39" s="115" t="s">
        <v>261</v>
      </c>
      <c r="C39" s="23" t="s">
        <v>260</v>
      </c>
      <c r="D39" s="23" t="s">
        <v>45</v>
      </c>
      <c r="E39" s="23" t="s">
        <v>108</v>
      </c>
      <c r="F39" s="23" t="s">
        <v>109</v>
      </c>
      <c r="G39" s="23" t="s">
        <v>262</v>
      </c>
      <c r="H39" s="23" t="s">
        <v>263</v>
      </c>
      <c r="I39" s="116">
        <v>11257.5</v>
      </c>
      <c r="J39" s="116"/>
      <c r="K39" s="116"/>
      <c r="L39" s="116"/>
      <c r="M39" s="116"/>
      <c r="N39" s="116">
        <v>11257.5</v>
      </c>
      <c r="O39" s="116"/>
      <c r="P39" s="116"/>
      <c r="Q39" s="116"/>
      <c r="R39" s="116"/>
      <c r="S39" s="116"/>
      <c r="T39" s="116"/>
      <c r="U39" s="92"/>
      <c r="V39" s="116"/>
      <c r="W39" s="116"/>
    </row>
    <row r="40" ht="32.9" customHeight="1" spans="1:23">
      <c r="A40" s="23"/>
      <c r="B40" s="23"/>
      <c r="C40" s="23" t="s">
        <v>264</v>
      </c>
      <c r="D40" s="23"/>
      <c r="E40" s="23"/>
      <c r="F40" s="23"/>
      <c r="G40" s="23"/>
      <c r="H40" s="23"/>
      <c r="I40" s="116">
        <v>4087100</v>
      </c>
      <c r="J40" s="116">
        <v>4087100</v>
      </c>
      <c r="K40" s="116"/>
      <c r="L40" s="116"/>
      <c r="M40" s="116"/>
      <c r="N40" s="116"/>
      <c r="O40" s="116"/>
      <c r="P40" s="116"/>
      <c r="Q40" s="116"/>
      <c r="R40" s="116"/>
      <c r="S40" s="116"/>
      <c r="T40" s="116"/>
      <c r="U40" s="92"/>
      <c r="V40" s="116"/>
      <c r="W40" s="116"/>
    </row>
    <row r="41" ht="32.9" customHeight="1" spans="1:23">
      <c r="A41" s="23" t="s">
        <v>265</v>
      </c>
      <c r="B41" s="115" t="s">
        <v>266</v>
      </c>
      <c r="C41" s="23" t="s">
        <v>264</v>
      </c>
      <c r="D41" s="23" t="s">
        <v>45</v>
      </c>
      <c r="E41" s="23" t="s">
        <v>110</v>
      </c>
      <c r="F41" s="23" t="s">
        <v>111</v>
      </c>
      <c r="G41" s="23" t="s">
        <v>214</v>
      </c>
      <c r="H41" s="23" t="s">
        <v>215</v>
      </c>
      <c r="I41" s="116">
        <v>2784955</v>
      </c>
      <c r="J41" s="116">
        <v>2784955</v>
      </c>
      <c r="K41" s="116"/>
      <c r="L41" s="116"/>
      <c r="M41" s="116"/>
      <c r="N41" s="116"/>
      <c r="O41" s="116"/>
      <c r="P41" s="116"/>
      <c r="Q41" s="116"/>
      <c r="R41" s="116"/>
      <c r="S41" s="116"/>
      <c r="T41" s="116"/>
      <c r="U41" s="92"/>
      <c r="V41" s="116"/>
      <c r="W41" s="116"/>
    </row>
    <row r="42" ht="32.9" customHeight="1" spans="1:23">
      <c r="A42" s="23" t="s">
        <v>265</v>
      </c>
      <c r="B42" s="115" t="s">
        <v>266</v>
      </c>
      <c r="C42" s="23" t="s">
        <v>264</v>
      </c>
      <c r="D42" s="23" t="s">
        <v>45</v>
      </c>
      <c r="E42" s="23" t="s">
        <v>110</v>
      </c>
      <c r="F42" s="23" t="s">
        <v>111</v>
      </c>
      <c r="G42" s="23" t="s">
        <v>218</v>
      </c>
      <c r="H42" s="23" t="s">
        <v>219</v>
      </c>
      <c r="I42" s="116">
        <v>22541.89</v>
      </c>
      <c r="J42" s="116">
        <v>22541.89</v>
      </c>
      <c r="K42" s="116"/>
      <c r="L42" s="116"/>
      <c r="M42" s="116"/>
      <c r="N42" s="116"/>
      <c r="O42" s="116"/>
      <c r="P42" s="116"/>
      <c r="Q42" s="116"/>
      <c r="R42" s="116"/>
      <c r="S42" s="116"/>
      <c r="T42" s="116"/>
      <c r="U42" s="92"/>
      <c r="V42" s="116"/>
      <c r="W42" s="116"/>
    </row>
    <row r="43" ht="32.9" customHeight="1" spans="1:23">
      <c r="A43" s="23" t="s">
        <v>265</v>
      </c>
      <c r="B43" s="115" t="s">
        <v>266</v>
      </c>
      <c r="C43" s="23" t="s">
        <v>264</v>
      </c>
      <c r="D43" s="23" t="s">
        <v>45</v>
      </c>
      <c r="E43" s="23" t="s">
        <v>110</v>
      </c>
      <c r="F43" s="23" t="s">
        <v>111</v>
      </c>
      <c r="G43" s="23" t="s">
        <v>241</v>
      </c>
      <c r="H43" s="23" t="s">
        <v>242</v>
      </c>
      <c r="I43" s="116">
        <v>20000</v>
      </c>
      <c r="J43" s="116">
        <v>20000</v>
      </c>
      <c r="K43" s="116"/>
      <c r="L43" s="116"/>
      <c r="M43" s="116"/>
      <c r="N43" s="116"/>
      <c r="O43" s="116"/>
      <c r="P43" s="116"/>
      <c r="Q43" s="116"/>
      <c r="R43" s="116"/>
      <c r="S43" s="116"/>
      <c r="T43" s="116"/>
      <c r="U43" s="92"/>
      <c r="V43" s="116"/>
      <c r="W43" s="116"/>
    </row>
    <row r="44" ht="32.9" customHeight="1" spans="1:23">
      <c r="A44" s="23" t="s">
        <v>265</v>
      </c>
      <c r="B44" s="115" t="s">
        <v>266</v>
      </c>
      <c r="C44" s="23" t="s">
        <v>264</v>
      </c>
      <c r="D44" s="23" t="s">
        <v>45</v>
      </c>
      <c r="E44" s="23" t="s">
        <v>110</v>
      </c>
      <c r="F44" s="23" t="s">
        <v>111</v>
      </c>
      <c r="G44" s="23" t="s">
        <v>222</v>
      </c>
      <c r="H44" s="23" t="s">
        <v>223</v>
      </c>
      <c r="I44" s="116">
        <v>29300</v>
      </c>
      <c r="J44" s="116">
        <v>29300</v>
      </c>
      <c r="K44" s="116"/>
      <c r="L44" s="116"/>
      <c r="M44" s="116"/>
      <c r="N44" s="116"/>
      <c r="O44" s="116"/>
      <c r="P44" s="116"/>
      <c r="Q44" s="116"/>
      <c r="R44" s="116"/>
      <c r="S44" s="116"/>
      <c r="T44" s="116"/>
      <c r="U44" s="92"/>
      <c r="V44" s="116"/>
      <c r="W44" s="116"/>
    </row>
    <row r="45" ht="32.9" customHeight="1" spans="1:23">
      <c r="A45" s="23" t="s">
        <v>265</v>
      </c>
      <c r="B45" s="115" t="s">
        <v>266</v>
      </c>
      <c r="C45" s="23" t="s">
        <v>264</v>
      </c>
      <c r="D45" s="23" t="s">
        <v>45</v>
      </c>
      <c r="E45" s="23" t="s">
        <v>110</v>
      </c>
      <c r="F45" s="23" t="s">
        <v>111</v>
      </c>
      <c r="G45" s="23" t="s">
        <v>267</v>
      </c>
      <c r="H45" s="23" t="s">
        <v>268</v>
      </c>
      <c r="I45" s="116">
        <v>484700</v>
      </c>
      <c r="J45" s="116">
        <v>484700</v>
      </c>
      <c r="K45" s="116"/>
      <c r="L45" s="116"/>
      <c r="M45" s="116"/>
      <c r="N45" s="116"/>
      <c r="O45" s="116"/>
      <c r="P45" s="116"/>
      <c r="Q45" s="116"/>
      <c r="R45" s="116"/>
      <c r="S45" s="116"/>
      <c r="T45" s="116"/>
      <c r="U45" s="92"/>
      <c r="V45" s="116"/>
      <c r="W45" s="116"/>
    </row>
    <row r="46" ht="32.9" customHeight="1" spans="1:23">
      <c r="A46" s="23" t="s">
        <v>265</v>
      </c>
      <c r="B46" s="115" t="s">
        <v>266</v>
      </c>
      <c r="C46" s="23" t="s">
        <v>264</v>
      </c>
      <c r="D46" s="23" t="s">
        <v>45</v>
      </c>
      <c r="E46" s="23" t="s">
        <v>110</v>
      </c>
      <c r="F46" s="23" t="s">
        <v>111</v>
      </c>
      <c r="G46" s="23" t="s">
        <v>269</v>
      </c>
      <c r="H46" s="23" t="s">
        <v>270</v>
      </c>
      <c r="I46" s="116">
        <v>299000</v>
      </c>
      <c r="J46" s="116">
        <v>299000</v>
      </c>
      <c r="K46" s="116"/>
      <c r="L46" s="116"/>
      <c r="M46" s="116"/>
      <c r="N46" s="116"/>
      <c r="O46" s="116"/>
      <c r="P46" s="116"/>
      <c r="Q46" s="116"/>
      <c r="R46" s="116"/>
      <c r="S46" s="116"/>
      <c r="T46" s="116"/>
      <c r="U46" s="92"/>
      <c r="V46" s="116"/>
      <c r="W46" s="116"/>
    </row>
    <row r="47" ht="32.9" customHeight="1" spans="1:23">
      <c r="A47" s="23" t="s">
        <v>265</v>
      </c>
      <c r="B47" s="115" t="s">
        <v>266</v>
      </c>
      <c r="C47" s="23" t="s">
        <v>264</v>
      </c>
      <c r="D47" s="23" t="s">
        <v>45</v>
      </c>
      <c r="E47" s="23" t="s">
        <v>110</v>
      </c>
      <c r="F47" s="23" t="s">
        <v>111</v>
      </c>
      <c r="G47" s="23" t="s">
        <v>271</v>
      </c>
      <c r="H47" s="23" t="s">
        <v>272</v>
      </c>
      <c r="I47" s="116">
        <v>392681.11</v>
      </c>
      <c r="J47" s="116">
        <v>392681.11</v>
      </c>
      <c r="K47" s="116"/>
      <c r="L47" s="116"/>
      <c r="M47" s="116"/>
      <c r="N47" s="116"/>
      <c r="O47" s="116"/>
      <c r="P47" s="116"/>
      <c r="Q47" s="116"/>
      <c r="R47" s="116"/>
      <c r="S47" s="116"/>
      <c r="T47" s="116"/>
      <c r="U47" s="92"/>
      <c r="V47" s="116"/>
      <c r="W47" s="116"/>
    </row>
    <row r="48" ht="32.9" customHeight="1" spans="1:23">
      <c r="A48" s="23" t="s">
        <v>265</v>
      </c>
      <c r="B48" s="115" t="s">
        <v>266</v>
      </c>
      <c r="C48" s="23" t="s">
        <v>264</v>
      </c>
      <c r="D48" s="23" t="s">
        <v>45</v>
      </c>
      <c r="E48" s="23" t="s">
        <v>110</v>
      </c>
      <c r="F48" s="23" t="s">
        <v>111</v>
      </c>
      <c r="G48" s="23" t="s">
        <v>273</v>
      </c>
      <c r="H48" s="23" t="s">
        <v>274</v>
      </c>
      <c r="I48" s="116">
        <v>53922</v>
      </c>
      <c r="J48" s="116">
        <v>53922</v>
      </c>
      <c r="K48" s="116"/>
      <c r="L48" s="116"/>
      <c r="M48" s="116"/>
      <c r="N48" s="116"/>
      <c r="O48" s="116"/>
      <c r="P48" s="116"/>
      <c r="Q48" s="116"/>
      <c r="R48" s="116"/>
      <c r="S48" s="116"/>
      <c r="T48" s="116"/>
      <c r="U48" s="92"/>
      <c r="V48" s="116"/>
      <c r="W48" s="116"/>
    </row>
    <row r="49" ht="32.9" customHeight="1" spans="1:23">
      <c r="A49" s="23"/>
      <c r="B49" s="23"/>
      <c r="C49" s="23" t="s">
        <v>275</v>
      </c>
      <c r="D49" s="23"/>
      <c r="E49" s="23"/>
      <c r="F49" s="23"/>
      <c r="G49" s="23"/>
      <c r="H49" s="23"/>
      <c r="I49" s="116">
        <v>36084000</v>
      </c>
      <c r="J49" s="116"/>
      <c r="K49" s="116"/>
      <c r="L49" s="116"/>
      <c r="M49" s="116"/>
      <c r="N49" s="116"/>
      <c r="O49" s="116"/>
      <c r="P49" s="116"/>
      <c r="Q49" s="116"/>
      <c r="R49" s="116">
        <v>36084000</v>
      </c>
      <c r="S49" s="116">
        <v>36069000</v>
      </c>
      <c r="T49" s="116"/>
      <c r="U49" s="92"/>
      <c r="V49" s="116"/>
      <c r="W49" s="116">
        <v>15000</v>
      </c>
    </row>
    <row r="50" ht="32.9" customHeight="1" spans="1:23">
      <c r="A50" s="23" t="s">
        <v>237</v>
      </c>
      <c r="B50" s="115" t="s">
        <v>276</v>
      </c>
      <c r="C50" s="23" t="s">
        <v>275</v>
      </c>
      <c r="D50" s="23" t="s">
        <v>45</v>
      </c>
      <c r="E50" s="23" t="s">
        <v>63</v>
      </c>
      <c r="F50" s="23" t="s">
        <v>64</v>
      </c>
      <c r="G50" s="23" t="s">
        <v>175</v>
      </c>
      <c r="H50" s="23" t="s">
        <v>176</v>
      </c>
      <c r="I50" s="116">
        <v>255500</v>
      </c>
      <c r="J50" s="116"/>
      <c r="K50" s="116"/>
      <c r="L50" s="116"/>
      <c r="M50" s="116"/>
      <c r="N50" s="116"/>
      <c r="O50" s="116"/>
      <c r="P50" s="116"/>
      <c r="Q50" s="116"/>
      <c r="R50" s="116">
        <v>255500</v>
      </c>
      <c r="S50" s="116">
        <v>255500</v>
      </c>
      <c r="T50" s="116"/>
      <c r="U50" s="92"/>
      <c r="V50" s="116"/>
      <c r="W50" s="116"/>
    </row>
    <row r="51" ht="32.9" customHeight="1" spans="1:23">
      <c r="A51" s="23" t="s">
        <v>237</v>
      </c>
      <c r="B51" s="115" t="s">
        <v>276</v>
      </c>
      <c r="C51" s="23" t="s">
        <v>275</v>
      </c>
      <c r="D51" s="23" t="s">
        <v>45</v>
      </c>
      <c r="E51" s="23" t="s">
        <v>63</v>
      </c>
      <c r="F51" s="23" t="s">
        <v>64</v>
      </c>
      <c r="G51" s="23" t="s">
        <v>206</v>
      </c>
      <c r="H51" s="23" t="s">
        <v>207</v>
      </c>
      <c r="I51" s="116">
        <v>75500</v>
      </c>
      <c r="J51" s="116"/>
      <c r="K51" s="116"/>
      <c r="L51" s="116"/>
      <c r="M51" s="116"/>
      <c r="N51" s="116"/>
      <c r="O51" s="116"/>
      <c r="P51" s="116"/>
      <c r="Q51" s="116"/>
      <c r="R51" s="116">
        <v>75500</v>
      </c>
      <c r="S51" s="116">
        <v>75500</v>
      </c>
      <c r="T51" s="116"/>
      <c r="U51" s="92"/>
      <c r="V51" s="116"/>
      <c r="W51" s="116"/>
    </row>
    <row r="52" ht="32.9" customHeight="1" spans="1:23">
      <c r="A52" s="23" t="s">
        <v>237</v>
      </c>
      <c r="B52" s="115" t="s">
        <v>276</v>
      </c>
      <c r="C52" s="23" t="s">
        <v>275</v>
      </c>
      <c r="D52" s="23" t="s">
        <v>45</v>
      </c>
      <c r="E52" s="23" t="s">
        <v>63</v>
      </c>
      <c r="F52" s="23" t="s">
        <v>64</v>
      </c>
      <c r="G52" s="23" t="s">
        <v>212</v>
      </c>
      <c r="H52" s="23" t="s">
        <v>213</v>
      </c>
      <c r="I52" s="116">
        <v>3000</v>
      </c>
      <c r="J52" s="116"/>
      <c r="K52" s="116"/>
      <c r="L52" s="116"/>
      <c r="M52" s="116"/>
      <c r="N52" s="116"/>
      <c r="O52" s="116"/>
      <c r="P52" s="116"/>
      <c r="Q52" s="116"/>
      <c r="R52" s="116">
        <v>3000</v>
      </c>
      <c r="S52" s="116">
        <v>3000</v>
      </c>
      <c r="T52" s="116"/>
      <c r="U52" s="92"/>
      <c r="V52" s="116"/>
      <c r="W52" s="116"/>
    </row>
    <row r="53" ht="32.9" customHeight="1" spans="1:23">
      <c r="A53" s="23" t="s">
        <v>237</v>
      </c>
      <c r="B53" s="115" t="s">
        <v>276</v>
      </c>
      <c r="C53" s="23" t="s">
        <v>275</v>
      </c>
      <c r="D53" s="23" t="s">
        <v>45</v>
      </c>
      <c r="E53" s="23" t="s">
        <v>63</v>
      </c>
      <c r="F53" s="23" t="s">
        <v>64</v>
      </c>
      <c r="G53" s="23" t="s">
        <v>216</v>
      </c>
      <c r="H53" s="23" t="s">
        <v>217</v>
      </c>
      <c r="I53" s="116">
        <v>685000</v>
      </c>
      <c r="J53" s="116"/>
      <c r="K53" s="116"/>
      <c r="L53" s="116"/>
      <c r="M53" s="116"/>
      <c r="N53" s="116"/>
      <c r="O53" s="116"/>
      <c r="P53" s="116"/>
      <c r="Q53" s="116"/>
      <c r="R53" s="116">
        <v>685000</v>
      </c>
      <c r="S53" s="116">
        <v>685000</v>
      </c>
      <c r="T53" s="116"/>
      <c r="U53" s="92"/>
      <c r="V53" s="116"/>
      <c r="W53" s="116"/>
    </row>
    <row r="54" ht="32.9" customHeight="1" spans="1:23">
      <c r="A54" s="23" t="s">
        <v>237</v>
      </c>
      <c r="B54" s="115" t="s">
        <v>276</v>
      </c>
      <c r="C54" s="23" t="s">
        <v>275</v>
      </c>
      <c r="D54" s="23" t="s">
        <v>45</v>
      </c>
      <c r="E54" s="23" t="s">
        <v>63</v>
      </c>
      <c r="F54" s="23" t="s">
        <v>64</v>
      </c>
      <c r="G54" s="23" t="s">
        <v>251</v>
      </c>
      <c r="H54" s="23" t="s">
        <v>252</v>
      </c>
      <c r="I54" s="116">
        <v>260000</v>
      </c>
      <c r="J54" s="116"/>
      <c r="K54" s="116"/>
      <c r="L54" s="116"/>
      <c r="M54" s="116"/>
      <c r="N54" s="116"/>
      <c r="O54" s="116"/>
      <c r="P54" s="116"/>
      <c r="Q54" s="116"/>
      <c r="R54" s="116">
        <v>260000</v>
      </c>
      <c r="S54" s="116">
        <v>260000</v>
      </c>
      <c r="T54" s="116"/>
      <c r="U54" s="92"/>
      <c r="V54" s="116"/>
      <c r="W54" s="116"/>
    </row>
    <row r="55" ht="32.9" customHeight="1" spans="1:23">
      <c r="A55" s="23" t="s">
        <v>237</v>
      </c>
      <c r="B55" s="115" t="s">
        <v>276</v>
      </c>
      <c r="C55" s="23" t="s">
        <v>275</v>
      </c>
      <c r="D55" s="23" t="s">
        <v>45</v>
      </c>
      <c r="E55" s="23" t="s">
        <v>63</v>
      </c>
      <c r="F55" s="23" t="s">
        <v>64</v>
      </c>
      <c r="G55" s="23" t="s">
        <v>241</v>
      </c>
      <c r="H55" s="23" t="s">
        <v>242</v>
      </c>
      <c r="I55" s="116">
        <v>365000</v>
      </c>
      <c r="J55" s="116"/>
      <c r="K55" s="116"/>
      <c r="L55" s="116"/>
      <c r="M55" s="116"/>
      <c r="N55" s="116"/>
      <c r="O55" s="116"/>
      <c r="P55" s="116"/>
      <c r="Q55" s="116"/>
      <c r="R55" s="116">
        <v>365000</v>
      </c>
      <c r="S55" s="116">
        <v>365000</v>
      </c>
      <c r="T55" s="116"/>
      <c r="U55" s="92"/>
      <c r="V55" s="116"/>
      <c r="W55" s="116"/>
    </row>
    <row r="56" ht="32.9" customHeight="1" spans="1:23">
      <c r="A56" s="23" t="s">
        <v>237</v>
      </c>
      <c r="B56" s="115" t="s">
        <v>276</v>
      </c>
      <c r="C56" s="23" t="s">
        <v>275</v>
      </c>
      <c r="D56" s="23" t="s">
        <v>45</v>
      </c>
      <c r="E56" s="23" t="s">
        <v>63</v>
      </c>
      <c r="F56" s="23" t="s">
        <v>64</v>
      </c>
      <c r="G56" s="23" t="s">
        <v>222</v>
      </c>
      <c r="H56" s="23" t="s">
        <v>223</v>
      </c>
      <c r="I56" s="116">
        <v>551000</v>
      </c>
      <c r="J56" s="116"/>
      <c r="K56" s="116"/>
      <c r="L56" s="116"/>
      <c r="M56" s="116"/>
      <c r="N56" s="116"/>
      <c r="O56" s="116"/>
      <c r="P56" s="116"/>
      <c r="Q56" s="116"/>
      <c r="R56" s="116">
        <v>551000</v>
      </c>
      <c r="S56" s="116">
        <v>551000</v>
      </c>
      <c r="T56" s="116"/>
      <c r="U56" s="92"/>
      <c r="V56" s="116"/>
      <c r="W56" s="116"/>
    </row>
    <row r="57" ht="32.9" customHeight="1" spans="1:23">
      <c r="A57" s="23" t="s">
        <v>237</v>
      </c>
      <c r="B57" s="115" t="s">
        <v>276</v>
      </c>
      <c r="C57" s="23" t="s">
        <v>275</v>
      </c>
      <c r="D57" s="23" t="s">
        <v>45</v>
      </c>
      <c r="E57" s="23" t="s">
        <v>63</v>
      </c>
      <c r="F57" s="23" t="s">
        <v>64</v>
      </c>
      <c r="G57" s="23" t="s">
        <v>243</v>
      </c>
      <c r="H57" s="23" t="s">
        <v>244</v>
      </c>
      <c r="I57" s="116">
        <v>430000</v>
      </c>
      <c r="J57" s="116"/>
      <c r="K57" s="116"/>
      <c r="L57" s="116"/>
      <c r="M57" s="116"/>
      <c r="N57" s="116"/>
      <c r="O57" s="116"/>
      <c r="P57" s="116"/>
      <c r="Q57" s="116"/>
      <c r="R57" s="116">
        <v>430000</v>
      </c>
      <c r="S57" s="116">
        <v>430000</v>
      </c>
      <c r="T57" s="116"/>
      <c r="U57" s="92"/>
      <c r="V57" s="116"/>
      <c r="W57" s="116"/>
    </row>
    <row r="58" ht="32.9" customHeight="1" spans="1:23">
      <c r="A58" s="23" t="s">
        <v>237</v>
      </c>
      <c r="B58" s="115" t="s">
        <v>276</v>
      </c>
      <c r="C58" s="23" t="s">
        <v>275</v>
      </c>
      <c r="D58" s="23" t="s">
        <v>45</v>
      </c>
      <c r="E58" s="23" t="s">
        <v>63</v>
      </c>
      <c r="F58" s="23" t="s">
        <v>64</v>
      </c>
      <c r="G58" s="23" t="s">
        <v>202</v>
      </c>
      <c r="H58" s="23" t="s">
        <v>203</v>
      </c>
      <c r="I58" s="116">
        <v>503000</v>
      </c>
      <c r="J58" s="116"/>
      <c r="K58" s="116"/>
      <c r="L58" s="116"/>
      <c r="M58" s="116"/>
      <c r="N58" s="116"/>
      <c r="O58" s="116"/>
      <c r="P58" s="116"/>
      <c r="Q58" s="116"/>
      <c r="R58" s="116">
        <v>503000</v>
      </c>
      <c r="S58" s="116">
        <v>503000</v>
      </c>
      <c r="T58" s="116"/>
      <c r="U58" s="92"/>
      <c r="V58" s="116"/>
      <c r="W58" s="116"/>
    </row>
    <row r="59" ht="32.9" customHeight="1" spans="1:23">
      <c r="A59" s="23" t="s">
        <v>237</v>
      </c>
      <c r="B59" s="115" t="s">
        <v>276</v>
      </c>
      <c r="C59" s="23" t="s">
        <v>275</v>
      </c>
      <c r="D59" s="23" t="s">
        <v>45</v>
      </c>
      <c r="E59" s="23" t="s">
        <v>63</v>
      </c>
      <c r="F59" s="23" t="s">
        <v>64</v>
      </c>
      <c r="G59" s="23" t="s">
        <v>269</v>
      </c>
      <c r="H59" s="23" t="s">
        <v>270</v>
      </c>
      <c r="I59" s="116">
        <v>543000</v>
      </c>
      <c r="J59" s="116"/>
      <c r="K59" s="116"/>
      <c r="L59" s="116"/>
      <c r="M59" s="116"/>
      <c r="N59" s="116"/>
      <c r="O59" s="116"/>
      <c r="P59" s="116"/>
      <c r="Q59" s="116"/>
      <c r="R59" s="116">
        <v>543000</v>
      </c>
      <c r="S59" s="116">
        <v>543000</v>
      </c>
      <c r="T59" s="116"/>
      <c r="U59" s="92"/>
      <c r="V59" s="116"/>
      <c r="W59" s="116"/>
    </row>
    <row r="60" ht="32.9" customHeight="1" spans="1:23">
      <c r="A60" s="23" t="s">
        <v>237</v>
      </c>
      <c r="B60" s="115" t="s">
        <v>276</v>
      </c>
      <c r="C60" s="23" t="s">
        <v>275</v>
      </c>
      <c r="D60" s="23" t="s">
        <v>45</v>
      </c>
      <c r="E60" s="23" t="s">
        <v>67</v>
      </c>
      <c r="F60" s="23" t="s">
        <v>68</v>
      </c>
      <c r="G60" s="23" t="s">
        <v>171</v>
      </c>
      <c r="H60" s="23" t="s">
        <v>172</v>
      </c>
      <c r="I60" s="116">
        <v>400000</v>
      </c>
      <c r="J60" s="116"/>
      <c r="K60" s="116"/>
      <c r="L60" s="116"/>
      <c r="M60" s="116"/>
      <c r="N60" s="116"/>
      <c r="O60" s="116"/>
      <c r="P60" s="116"/>
      <c r="Q60" s="116"/>
      <c r="R60" s="116">
        <v>400000</v>
      </c>
      <c r="S60" s="116">
        <v>400000</v>
      </c>
      <c r="T60" s="116"/>
      <c r="U60" s="92"/>
      <c r="V60" s="116"/>
      <c r="W60" s="116"/>
    </row>
    <row r="61" ht="32.9" customHeight="1" spans="1:23">
      <c r="A61" s="23" t="s">
        <v>237</v>
      </c>
      <c r="B61" s="115" t="s">
        <v>276</v>
      </c>
      <c r="C61" s="23" t="s">
        <v>275</v>
      </c>
      <c r="D61" s="23" t="s">
        <v>45</v>
      </c>
      <c r="E61" s="23" t="s">
        <v>67</v>
      </c>
      <c r="F61" s="23" t="s">
        <v>68</v>
      </c>
      <c r="G61" s="23" t="s">
        <v>175</v>
      </c>
      <c r="H61" s="23" t="s">
        <v>176</v>
      </c>
      <c r="I61" s="116">
        <v>16000000</v>
      </c>
      <c r="J61" s="116"/>
      <c r="K61" s="116"/>
      <c r="L61" s="116"/>
      <c r="M61" s="116"/>
      <c r="N61" s="116"/>
      <c r="O61" s="116"/>
      <c r="P61" s="116"/>
      <c r="Q61" s="116"/>
      <c r="R61" s="116">
        <v>16000000</v>
      </c>
      <c r="S61" s="116">
        <v>16000000</v>
      </c>
      <c r="T61" s="116"/>
      <c r="U61" s="92"/>
      <c r="V61" s="116"/>
      <c r="W61" s="116"/>
    </row>
    <row r="62" ht="32.9" customHeight="1" spans="1:23">
      <c r="A62" s="23" t="s">
        <v>237</v>
      </c>
      <c r="B62" s="115" t="s">
        <v>276</v>
      </c>
      <c r="C62" s="23" t="s">
        <v>275</v>
      </c>
      <c r="D62" s="23" t="s">
        <v>45</v>
      </c>
      <c r="E62" s="23" t="s">
        <v>67</v>
      </c>
      <c r="F62" s="23" t="s">
        <v>68</v>
      </c>
      <c r="G62" s="23" t="s">
        <v>206</v>
      </c>
      <c r="H62" s="23" t="s">
        <v>207</v>
      </c>
      <c r="I62" s="116">
        <v>300000</v>
      </c>
      <c r="J62" s="116"/>
      <c r="K62" s="116"/>
      <c r="L62" s="116"/>
      <c r="M62" s="116"/>
      <c r="N62" s="116"/>
      <c r="O62" s="116"/>
      <c r="P62" s="116"/>
      <c r="Q62" s="116"/>
      <c r="R62" s="116">
        <v>300000</v>
      </c>
      <c r="S62" s="116">
        <v>300000</v>
      </c>
      <c r="T62" s="116"/>
      <c r="U62" s="92"/>
      <c r="V62" s="116"/>
      <c r="W62" s="116"/>
    </row>
    <row r="63" ht="32.9" customHeight="1" spans="1:23">
      <c r="A63" s="23" t="s">
        <v>237</v>
      </c>
      <c r="B63" s="115" t="s">
        <v>276</v>
      </c>
      <c r="C63" s="23" t="s">
        <v>275</v>
      </c>
      <c r="D63" s="23" t="s">
        <v>45</v>
      </c>
      <c r="E63" s="23" t="s">
        <v>67</v>
      </c>
      <c r="F63" s="23" t="s">
        <v>68</v>
      </c>
      <c r="G63" s="23" t="s">
        <v>212</v>
      </c>
      <c r="H63" s="23" t="s">
        <v>213</v>
      </c>
      <c r="I63" s="116">
        <v>10000</v>
      </c>
      <c r="J63" s="116"/>
      <c r="K63" s="116"/>
      <c r="L63" s="116"/>
      <c r="M63" s="116"/>
      <c r="N63" s="116"/>
      <c r="O63" s="116"/>
      <c r="P63" s="116"/>
      <c r="Q63" s="116"/>
      <c r="R63" s="116">
        <v>10000</v>
      </c>
      <c r="S63" s="116">
        <v>10000</v>
      </c>
      <c r="T63" s="116"/>
      <c r="U63" s="92"/>
      <c r="V63" s="116"/>
      <c r="W63" s="116"/>
    </row>
    <row r="64" ht="32.9" customHeight="1" spans="1:23">
      <c r="A64" s="23" t="s">
        <v>237</v>
      </c>
      <c r="B64" s="115" t="s">
        <v>276</v>
      </c>
      <c r="C64" s="23" t="s">
        <v>275</v>
      </c>
      <c r="D64" s="23" t="s">
        <v>45</v>
      </c>
      <c r="E64" s="23" t="s">
        <v>67</v>
      </c>
      <c r="F64" s="23" t="s">
        <v>68</v>
      </c>
      <c r="G64" s="23" t="s">
        <v>216</v>
      </c>
      <c r="H64" s="23" t="s">
        <v>217</v>
      </c>
      <c r="I64" s="116">
        <v>3500000</v>
      </c>
      <c r="J64" s="116"/>
      <c r="K64" s="116"/>
      <c r="L64" s="116"/>
      <c r="M64" s="116"/>
      <c r="N64" s="116"/>
      <c r="O64" s="116"/>
      <c r="P64" s="116"/>
      <c r="Q64" s="116"/>
      <c r="R64" s="116">
        <v>3500000</v>
      </c>
      <c r="S64" s="116">
        <v>3500000</v>
      </c>
      <c r="T64" s="116"/>
      <c r="U64" s="92"/>
      <c r="V64" s="116"/>
      <c r="W64" s="116"/>
    </row>
    <row r="65" ht="32.9" customHeight="1" spans="1:23">
      <c r="A65" s="23" t="s">
        <v>237</v>
      </c>
      <c r="B65" s="115" t="s">
        <v>276</v>
      </c>
      <c r="C65" s="23" t="s">
        <v>275</v>
      </c>
      <c r="D65" s="23" t="s">
        <v>45</v>
      </c>
      <c r="E65" s="23" t="s">
        <v>67</v>
      </c>
      <c r="F65" s="23" t="s">
        <v>68</v>
      </c>
      <c r="G65" s="23" t="s">
        <v>262</v>
      </c>
      <c r="H65" s="23" t="s">
        <v>263</v>
      </c>
      <c r="I65" s="116">
        <v>15000</v>
      </c>
      <c r="J65" s="116"/>
      <c r="K65" s="116"/>
      <c r="L65" s="116"/>
      <c r="M65" s="116"/>
      <c r="N65" s="116"/>
      <c r="O65" s="116"/>
      <c r="P65" s="116"/>
      <c r="Q65" s="116"/>
      <c r="R65" s="116">
        <v>15000</v>
      </c>
      <c r="S65" s="116">
        <v>15000</v>
      </c>
      <c r="T65" s="116"/>
      <c r="U65" s="92"/>
      <c r="V65" s="116"/>
      <c r="W65" s="116"/>
    </row>
    <row r="66" ht="32.9" customHeight="1" spans="1:23">
      <c r="A66" s="23" t="s">
        <v>237</v>
      </c>
      <c r="B66" s="115" t="s">
        <v>276</v>
      </c>
      <c r="C66" s="23" t="s">
        <v>275</v>
      </c>
      <c r="D66" s="23" t="s">
        <v>45</v>
      </c>
      <c r="E66" s="23" t="s">
        <v>67</v>
      </c>
      <c r="F66" s="23" t="s">
        <v>68</v>
      </c>
      <c r="G66" s="23" t="s">
        <v>251</v>
      </c>
      <c r="H66" s="23" t="s">
        <v>252</v>
      </c>
      <c r="I66" s="116">
        <v>80000</v>
      </c>
      <c r="J66" s="116"/>
      <c r="K66" s="116"/>
      <c r="L66" s="116"/>
      <c r="M66" s="116"/>
      <c r="N66" s="116"/>
      <c r="O66" s="116"/>
      <c r="P66" s="116"/>
      <c r="Q66" s="116"/>
      <c r="R66" s="116">
        <v>80000</v>
      </c>
      <c r="S66" s="116">
        <v>80000</v>
      </c>
      <c r="T66" s="116"/>
      <c r="U66" s="92"/>
      <c r="V66" s="116"/>
      <c r="W66" s="116"/>
    </row>
    <row r="67" ht="32.9" customHeight="1" spans="1:23">
      <c r="A67" s="23" t="s">
        <v>237</v>
      </c>
      <c r="B67" s="115" t="s">
        <v>276</v>
      </c>
      <c r="C67" s="23" t="s">
        <v>275</v>
      </c>
      <c r="D67" s="23" t="s">
        <v>45</v>
      </c>
      <c r="E67" s="23" t="s">
        <v>67</v>
      </c>
      <c r="F67" s="23" t="s">
        <v>68</v>
      </c>
      <c r="G67" s="23" t="s">
        <v>241</v>
      </c>
      <c r="H67" s="23" t="s">
        <v>242</v>
      </c>
      <c r="I67" s="116">
        <v>300000</v>
      </c>
      <c r="J67" s="116"/>
      <c r="K67" s="116"/>
      <c r="L67" s="116"/>
      <c r="M67" s="116"/>
      <c r="N67" s="116"/>
      <c r="O67" s="116"/>
      <c r="P67" s="116"/>
      <c r="Q67" s="116"/>
      <c r="R67" s="116">
        <v>300000</v>
      </c>
      <c r="S67" s="116">
        <v>300000</v>
      </c>
      <c r="T67" s="116"/>
      <c r="U67" s="92"/>
      <c r="V67" s="116"/>
      <c r="W67" s="116"/>
    </row>
    <row r="68" ht="32.9" customHeight="1" spans="1:23">
      <c r="A68" s="23" t="s">
        <v>237</v>
      </c>
      <c r="B68" s="115" t="s">
        <v>276</v>
      </c>
      <c r="C68" s="23" t="s">
        <v>275</v>
      </c>
      <c r="D68" s="23" t="s">
        <v>45</v>
      </c>
      <c r="E68" s="23" t="s">
        <v>67</v>
      </c>
      <c r="F68" s="23" t="s">
        <v>68</v>
      </c>
      <c r="G68" s="23" t="s">
        <v>222</v>
      </c>
      <c r="H68" s="23" t="s">
        <v>223</v>
      </c>
      <c r="I68" s="116">
        <v>2500000</v>
      </c>
      <c r="J68" s="116"/>
      <c r="K68" s="116"/>
      <c r="L68" s="116"/>
      <c r="M68" s="116"/>
      <c r="N68" s="116"/>
      <c r="O68" s="116"/>
      <c r="P68" s="116"/>
      <c r="Q68" s="116"/>
      <c r="R68" s="116">
        <v>2500000</v>
      </c>
      <c r="S68" s="116">
        <v>2500000</v>
      </c>
      <c r="T68" s="116"/>
      <c r="U68" s="92"/>
      <c r="V68" s="116"/>
      <c r="W68" s="116"/>
    </row>
    <row r="69" ht="32.9" customHeight="1" spans="1:23">
      <c r="A69" s="23" t="s">
        <v>237</v>
      </c>
      <c r="B69" s="115" t="s">
        <v>276</v>
      </c>
      <c r="C69" s="23" t="s">
        <v>275</v>
      </c>
      <c r="D69" s="23" t="s">
        <v>45</v>
      </c>
      <c r="E69" s="23" t="s">
        <v>67</v>
      </c>
      <c r="F69" s="23" t="s">
        <v>68</v>
      </c>
      <c r="G69" s="23" t="s">
        <v>243</v>
      </c>
      <c r="H69" s="23" t="s">
        <v>244</v>
      </c>
      <c r="I69" s="116">
        <v>3500000</v>
      </c>
      <c r="J69" s="116"/>
      <c r="K69" s="116"/>
      <c r="L69" s="116"/>
      <c r="M69" s="116"/>
      <c r="N69" s="116"/>
      <c r="O69" s="116"/>
      <c r="P69" s="116"/>
      <c r="Q69" s="116"/>
      <c r="R69" s="116">
        <v>3500000</v>
      </c>
      <c r="S69" s="116">
        <v>3500000</v>
      </c>
      <c r="T69" s="116"/>
      <c r="U69" s="92"/>
      <c r="V69" s="116"/>
      <c r="W69" s="116"/>
    </row>
    <row r="70" ht="32.9" customHeight="1" spans="1:23">
      <c r="A70" s="23" t="s">
        <v>237</v>
      </c>
      <c r="B70" s="115" t="s">
        <v>276</v>
      </c>
      <c r="C70" s="23" t="s">
        <v>275</v>
      </c>
      <c r="D70" s="23" t="s">
        <v>45</v>
      </c>
      <c r="E70" s="23" t="s">
        <v>67</v>
      </c>
      <c r="F70" s="23" t="s">
        <v>68</v>
      </c>
      <c r="G70" s="23" t="s">
        <v>277</v>
      </c>
      <c r="H70" s="23" t="s">
        <v>278</v>
      </c>
      <c r="I70" s="116">
        <v>4500000</v>
      </c>
      <c r="J70" s="116"/>
      <c r="K70" s="116"/>
      <c r="L70" s="116"/>
      <c r="M70" s="116"/>
      <c r="N70" s="116"/>
      <c r="O70" s="116"/>
      <c r="P70" s="116"/>
      <c r="Q70" s="116"/>
      <c r="R70" s="116">
        <v>4500000</v>
      </c>
      <c r="S70" s="116">
        <v>4500000</v>
      </c>
      <c r="T70" s="116"/>
      <c r="U70" s="92"/>
      <c r="V70" s="116"/>
      <c r="W70" s="116"/>
    </row>
    <row r="71" ht="32.9" customHeight="1" spans="1:23">
      <c r="A71" s="23" t="s">
        <v>237</v>
      </c>
      <c r="B71" s="115" t="s">
        <v>276</v>
      </c>
      <c r="C71" s="23" t="s">
        <v>275</v>
      </c>
      <c r="D71" s="23" t="s">
        <v>45</v>
      </c>
      <c r="E71" s="23" t="s">
        <v>67</v>
      </c>
      <c r="F71" s="23" t="s">
        <v>68</v>
      </c>
      <c r="G71" s="23" t="s">
        <v>202</v>
      </c>
      <c r="H71" s="23" t="s">
        <v>203</v>
      </c>
      <c r="I71" s="116">
        <v>1100000</v>
      </c>
      <c r="J71" s="116"/>
      <c r="K71" s="116"/>
      <c r="L71" s="116"/>
      <c r="M71" s="116"/>
      <c r="N71" s="116"/>
      <c r="O71" s="116"/>
      <c r="P71" s="116"/>
      <c r="Q71" s="116"/>
      <c r="R71" s="116">
        <v>1100000</v>
      </c>
      <c r="S71" s="116">
        <v>1100000</v>
      </c>
      <c r="T71" s="116"/>
      <c r="U71" s="92"/>
      <c r="V71" s="116"/>
      <c r="W71" s="116"/>
    </row>
    <row r="72" ht="32.9" customHeight="1" spans="1:23">
      <c r="A72" s="23" t="s">
        <v>237</v>
      </c>
      <c r="B72" s="115" t="s">
        <v>276</v>
      </c>
      <c r="C72" s="23" t="s">
        <v>275</v>
      </c>
      <c r="D72" s="23" t="s">
        <v>45</v>
      </c>
      <c r="E72" s="23" t="s">
        <v>67</v>
      </c>
      <c r="F72" s="23" t="s">
        <v>68</v>
      </c>
      <c r="G72" s="23" t="s">
        <v>269</v>
      </c>
      <c r="H72" s="23" t="s">
        <v>270</v>
      </c>
      <c r="I72" s="116">
        <v>133000</v>
      </c>
      <c r="J72" s="116"/>
      <c r="K72" s="116"/>
      <c r="L72" s="116"/>
      <c r="M72" s="116"/>
      <c r="N72" s="116"/>
      <c r="O72" s="116"/>
      <c r="P72" s="116"/>
      <c r="Q72" s="116"/>
      <c r="R72" s="116">
        <v>133000</v>
      </c>
      <c r="S72" s="116">
        <v>133000</v>
      </c>
      <c r="T72" s="116"/>
      <c r="U72" s="92"/>
      <c r="V72" s="116"/>
      <c r="W72" s="116"/>
    </row>
    <row r="73" ht="32.9" customHeight="1" spans="1:23">
      <c r="A73" s="23" t="s">
        <v>237</v>
      </c>
      <c r="B73" s="115" t="s">
        <v>276</v>
      </c>
      <c r="C73" s="23" t="s">
        <v>275</v>
      </c>
      <c r="D73" s="23" t="s">
        <v>45</v>
      </c>
      <c r="E73" s="23" t="s">
        <v>67</v>
      </c>
      <c r="F73" s="23" t="s">
        <v>68</v>
      </c>
      <c r="G73" s="23" t="s">
        <v>273</v>
      </c>
      <c r="H73" s="23" t="s">
        <v>274</v>
      </c>
      <c r="I73" s="116">
        <v>60000</v>
      </c>
      <c r="J73" s="116"/>
      <c r="K73" s="116"/>
      <c r="L73" s="116"/>
      <c r="M73" s="116"/>
      <c r="N73" s="116"/>
      <c r="O73" s="116"/>
      <c r="P73" s="116"/>
      <c r="Q73" s="116"/>
      <c r="R73" s="116">
        <v>60000</v>
      </c>
      <c r="S73" s="116">
        <v>60000</v>
      </c>
      <c r="T73" s="116"/>
      <c r="U73" s="92"/>
      <c r="V73" s="116"/>
      <c r="W73" s="116"/>
    </row>
    <row r="74" ht="32.9" customHeight="1" spans="1:23">
      <c r="A74" s="23" t="s">
        <v>237</v>
      </c>
      <c r="B74" s="115" t="s">
        <v>276</v>
      </c>
      <c r="C74" s="23" t="s">
        <v>275</v>
      </c>
      <c r="D74" s="23" t="s">
        <v>45</v>
      </c>
      <c r="E74" s="23" t="s">
        <v>104</v>
      </c>
      <c r="F74" s="23" t="s">
        <v>105</v>
      </c>
      <c r="G74" s="23" t="s">
        <v>202</v>
      </c>
      <c r="H74" s="23" t="s">
        <v>203</v>
      </c>
      <c r="I74" s="116">
        <v>15000</v>
      </c>
      <c r="J74" s="116"/>
      <c r="K74" s="116"/>
      <c r="L74" s="116"/>
      <c r="M74" s="116"/>
      <c r="N74" s="116"/>
      <c r="O74" s="116"/>
      <c r="P74" s="116"/>
      <c r="Q74" s="116"/>
      <c r="R74" s="116">
        <v>15000</v>
      </c>
      <c r="S74" s="116"/>
      <c r="T74" s="116"/>
      <c r="U74" s="92"/>
      <c r="V74" s="116"/>
      <c r="W74" s="116">
        <v>15000</v>
      </c>
    </row>
    <row r="75" ht="32.9" customHeight="1" spans="1:23">
      <c r="A75" s="23"/>
      <c r="B75" s="23"/>
      <c r="C75" s="23" t="s">
        <v>279</v>
      </c>
      <c r="D75" s="23"/>
      <c r="E75" s="23"/>
      <c r="F75" s="23"/>
      <c r="G75" s="23"/>
      <c r="H75" s="23"/>
      <c r="I75" s="116">
        <v>2500000</v>
      </c>
      <c r="J75" s="116">
        <v>2500000</v>
      </c>
      <c r="K75" s="116">
        <v>2500000</v>
      </c>
      <c r="L75" s="116"/>
      <c r="M75" s="116"/>
      <c r="N75" s="116"/>
      <c r="O75" s="116"/>
      <c r="P75" s="116"/>
      <c r="Q75" s="116"/>
      <c r="R75" s="116"/>
      <c r="S75" s="116"/>
      <c r="T75" s="116"/>
      <c r="U75" s="92"/>
      <c r="V75" s="116"/>
      <c r="W75" s="116"/>
    </row>
    <row r="76" ht="32.9" customHeight="1" spans="1:23">
      <c r="A76" s="23" t="s">
        <v>237</v>
      </c>
      <c r="B76" s="115" t="s">
        <v>280</v>
      </c>
      <c r="C76" s="23" t="s">
        <v>279</v>
      </c>
      <c r="D76" s="23" t="s">
        <v>45</v>
      </c>
      <c r="E76" s="23" t="s">
        <v>108</v>
      </c>
      <c r="F76" s="23" t="s">
        <v>109</v>
      </c>
      <c r="G76" s="23" t="s">
        <v>212</v>
      </c>
      <c r="H76" s="23" t="s">
        <v>213</v>
      </c>
      <c r="I76" s="116">
        <v>10000</v>
      </c>
      <c r="J76" s="116">
        <v>10000</v>
      </c>
      <c r="K76" s="116">
        <v>10000</v>
      </c>
      <c r="L76" s="116"/>
      <c r="M76" s="116"/>
      <c r="N76" s="116"/>
      <c r="O76" s="116"/>
      <c r="P76" s="116"/>
      <c r="Q76" s="116"/>
      <c r="R76" s="116"/>
      <c r="S76" s="116"/>
      <c r="T76" s="116"/>
      <c r="U76" s="92"/>
      <c r="V76" s="116"/>
      <c r="W76" s="116"/>
    </row>
    <row r="77" ht="32.9" customHeight="1" spans="1:23">
      <c r="A77" s="23" t="s">
        <v>237</v>
      </c>
      <c r="B77" s="115" t="s">
        <v>280</v>
      </c>
      <c r="C77" s="23" t="s">
        <v>279</v>
      </c>
      <c r="D77" s="23" t="s">
        <v>45</v>
      </c>
      <c r="E77" s="23" t="s">
        <v>108</v>
      </c>
      <c r="F77" s="23" t="s">
        <v>109</v>
      </c>
      <c r="G77" s="23" t="s">
        <v>216</v>
      </c>
      <c r="H77" s="23" t="s">
        <v>217</v>
      </c>
      <c r="I77" s="116">
        <v>433250</v>
      </c>
      <c r="J77" s="116">
        <v>433250</v>
      </c>
      <c r="K77" s="116">
        <v>433250</v>
      </c>
      <c r="L77" s="116"/>
      <c r="M77" s="116"/>
      <c r="N77" s="116"/>
      <c r="O77" s="116"/>
      <c r="P77" s="116"/>
      <c r="Q77" s="116"/>
      <c r="R77" s="116"/>
      <c r="S77" s="116"/>
      <c r="T77" s="116"/>
      <c r="U77" s="92"/>
      <c r="V77" s="116"/>
      <c r="W77" s="116"/>
    </row>
    <row r="78" ht="32.9" customHeight="1" spans="1:23">
      <c r="A78" s="23" t="s">
        <v>237</v>
      </c>
      <c r="B78" s="115" t="s">
        <v>280</v>
      </c>
      <c r="C78" s="23" t="s">
        <v>279</v>
      </c>
      <c r="D78" s="23" t="s">
        <v>45</v>
      </c>
      <c r="E78" s="23" t="s">
        <v>108</v>
      </c>
      <c r="F78" s="23" t="s">
        <v>109</v>
      </c>
      <c r="G78" s="23" t="s">
        <v>218</v>
      </c>
      <c r="H78" s="23" t="s">
        <v>219</v>
      </c>
      <c r="I78" s="116">
        <v>328000</v>
      </c>
      <c r="J78" s="116">
        <v>328000</v>
      </c>
      <c r="K78" s="116">
        <v>328000</v>
      </c>
      <c r="L78" s="116"/>
      <c r="M78" s="116"/>
      <c r="N78" s="116"/>
      <c r="O78" s="116"/>
      <c r="P78" s="116"/>
      <c r="Q78" s="116"/>
      <c r="R78" s="116"/>
      <c r="S78" s="116"/>
      <c r="T78" s="116"/>
      <c r="U78" s="92"/>
      <c r="V78" s="116"/>
      <c r="W78" s="116"/>
    </row>
    <row r="79" ht="32.9" customHeight="1" spans="1:23">
      <c r="A79" s="23" t="s">
        <v>237</v>
      </c>
      <c r="B79" s="115" t="s">
        <v>280</v>
      </c>
      <c r="C79" s="23" t="s">
        <v>279</v>
      </c>
      <c r="D79" s="23" t="s">
        <v>45</v>
      </c>
      <c r="E79" s="23" t="s">
        <v>108</v>
      </c>
      <c r="F79" s="23" t="s">
        <v>109</v>
      </c>
      <c r="G79" s="23" t="s">
        <v>262</v>
      </c>
      <c r="H79" s="23" t="s">
        <v>263</v>
      </c>
      <c r="I79" s="116">
        <v>162000</v>
      </c>
      <c r="J79" s="116">
        <v>162000</v>
      </c>
      <c r="K79" s="116">
        <v>162000</v>
      </c>
      <c r="L79" s="116"/>
      <c r="M79" s="116"/>
      <c r="N79" s="116"/>
      <c r="O79" s="116"/>
      <c r="P79" s="116"/>
      <c r="Q79" s="116"/>
      <c r="R79" s="116"/>
      <c r="S79" s="116"/>
      <c r="T79" s="116"/>
      <c r="U79" s="92"/>
      <c r="V79" s="116"/>
      <c r="W79" s="116"/>
    </row>
    <row r="80" ht="32.9" customHeight="1" spans="1:23">
      <c r="A80" s="23" t="s">
        <v>237</v>
      </c>
      <c r="B80" s="115" t="s">
        <v>280</v>
      </c>
      <c r="C80" s="23" t="s">
        <v>279</v>
      </c>
      <c r="D80" s="23" t="s">
        <v>45</v>
      </c>
      <c r="E80" s="23" t="s">
        <v>108</v>
      </c>
      <c r="F80" s="23" t="s">
        <v>109</v>
      </c>
      <c r="G80" s="23" t="s">
        <v>220</v>
      </c>
      <c r="H80" s="23" t="s">
        <v>221</v>
      </c>
      <c r="I80" s="116">
        <v>280750</v>
      </c>
      <c r="J80" s="116">
        <v>280750</v>
      </c>
      <c r="K80" s="116">
        <v>280750</v>
      </c>
      <c r="L80" s="116"/>
      <c r="M80" s="116"/>
      <c r="N80" s="116"/>
      <c r="O80" s="116"/>
      <c r="P80" s="116"/>
      <c r="Q80" s="116"/>
      <c r="R80" s="116"/>
      <c r="S80" s="116"/>
      <c r="T80" s="116"/>
      <c r="U80" s="92"/>
      <c r="V80" s="116"/>
      <c r="W80" s="116"/>
    </row>
    <row r="81" ht="32.9" customHeight="1" spans="1:23">
      <c r="A81" s="23" t="s">
        <v>237</v>
      </c>
      <c r="B81" s="115" t="s">
        <v>280</v>
      </c>
      <c r="C81" s="23" t="s">
        <v>279</v>
      </c>
      <c r="D81" s="23" t="s">
        <v>45</v>
      </c>
      <c r="E81" s="23" t="s">
        <v>108</v>
      </c>
      <c r="F81" s="23" t="s">
        <v>109</v>
      </c>
      <c r="G81" s="23" t="s">
        <v>241</v>
      </c>
      <c r="H81" s="23" t="s">
        <v>242</v>
      </c>
      <c r="I81" s="116">
        <v>289000</v>
      </c>
      <c r="J81" s="116">
        <v>289000</v>
      </c>
      <c r="K81" s="116">
        <v>289000</v>
      </c>
      <c r="L81" s="116"/>
      <c r="M81" s="116"/>
      <c r="N81" s="116"/>
      <c r="O81" s="116"/>
      <c r="P81" s="116"/>
      <c r="Q81" s="116"/>
      <c r="R81" s="116"/>
      <c r="S81" s="116"/>
      <c r="T81" s="116"/>
      <c r="U81" s="92"/>
      <c r="V81" s="116"/>
      <c r="W81" s="116"/>
    </row>
    <row r="82" ht="32.9" customHeight="1" spans="1:23">
      <c r="A82" s="23" t="s">
        <v>237</v>
      </c>
      <c r="B82" s="115" t="s">
        <v>280</v>
      </c>
      <c r="C82" s="23" t="s">
        <v>279</v>
      </c>
      <c r="D82" s="23" t="s">
        <v>45</v>
      </c>
      <c r="E82" s="23" t="s">
        <v>108</v>
      </c>
      <c r="F82" s="23" t="s">
        <v>109</v>
      </c>
      <c r="G82" s="23" t="s">
        <v>222</v>
      </c>
      <c r="H82" s="23" t="s">
        <v>223</v>
      </c>
      <c r="I82" s="116">
        <v>450000</v>
      </c>
      <c r="J82" s="116">
        <v>450000</v>
      </c>
      <c r="K82" s="116">
        <v>450000</v>
      </c>
      <c r="L82" s="116"/>
      <c r="M82" s="116"/>
      <c r="N82" s="116"/>
      <c r="O82" s="116"/>
      <c r="P82" s="116"/>
      <c r="Q82" s="116"/>
      <c r="R82" s="116"/>
      <c r="S82" s="116"/>
      <c r="T82" s="116"/>
      <c r="U82" s="92"/>
      <c r="V82" s="116"/>
      <c r="W82" s="116"/>
    </row>
    <row r="83" ht="32.9" customHeight="1" spans="1:23">
      <c r="A83" s="23" t="s">
        <v>237</v>
      </c>
      <c r="B83" s="115" t="s">
        <v>280</v>
      </c>
      <c r="C83" s="23" t="s">
        <v>279</v>
      </c>
      <c r="D83" s="23" t="s">
        <v>45</v>
      </c>
      <c r="E83" s="23" t="s">
        <v>108</v>
      </c>
      <c r="F83" s="23" t="s">
        <v>109</v>
      </c>
      <c r="G83" s="23" t="s">
        <v>202</v>
      </c>
      <c r="H83" s="23" t="s">
        <v>203</v>
      </c>
      <c r="I83" s="116">
        <v>110000</v>
      </c>
      <c r="J83" s="116">
        <v>110000</v>
      </c>
      <c r="K83" s="116">
        <v>110000</v>
      </c>
      <c r="L83" s="116"/>
      <c r="M83" s="116"/>
      <c r="N83" s="116"/>
      <c r="O83" s="116"/>
      <c r="P83" s="116"/>
      <c r="Q83" s="116"/>
      <c r="R83" s="116"/>
      <c r="S83" s="116"/>
      <c r="T83" s="116"/>
      <c r="U83" s="92"/>
      <c r="V83" s="116"/>
      <c r="W83" s="116"/>
    </row>
    <row r="84" ht="32.9" customHeight="1" spans="1:23">
      <c r="A84" s="23" t="s">
        <v>237</v>
      </c>
      <c r="B84" s="115" t="s">
        <v>280</v>
      </c>
      <c r="C84" s="23" t="s">
        <v>279</v>
      </c>
      <c r="D84" s="23" t="s">
        <v>45</v>
      </c>
      <c r="E84" s="23" t="s">
        <v>108</v>
      </c>
      <c r="F84" s="23" t="s">
        <v>109</v>
      </c>
      <c r="G84" s="23" t="s">
        <v>269</v>
      </c>
      <c r="H84" s="23" t="s">
        <v>270</v>
      </c>
      <c r="I84" s="116">
        <v>247000</v>
      </c>
      <c r="J84" s="116">
        <v>247000</v>
      </c>
      <c r="K84" s="116">
        <v>247000</v>
      </c>
      <c r="L84" s="116"/>
      <c r="M84" s="116"/>
      <c r="N84" s="116"/>
      <c r="O84" s="116"/>
      <c r="P84" s="116"/>
      <c r="Q84" s="116"/>
      <c r="R84" s="116"/>
      <c r="S84" s="116"/>
      <c r="T84" s="116"/>
      <c r="U84" s="92"/>
      <c r="V84" s="116"/>
      <c r="W84" s="116"/>
    </row>
    <row r="85" ht="32.9" customHeight="1" spans="1:23">
      <c r="A85" s="23" t="s">
        <v>237</v>
      </c>
      <c r="B85" s="115" t="s">
        <v>280</v>
      </c>
      <c r="C85" s="23" t="s">
        <v>279</v>
      </c>
      <c r="D85" s="23" t="s">
        <v>45</v>
      </c>
      <c r="E85" s="23" t="s">
        <v>108</v>
      </c>
      <c r="F85" s="23" t="s">
        <v>109</v>
      </c>
      <c r="G85" s="23" t="s">
        <v>273</v>
      </c>
      <c r="H85" s="23" t="s">
        <v>274</v>
      </c>
      <c r="I85" s="116">
        <v>190000</v>
      </c>
      <c r="J85" s="116">
        <v>190000</v>
      </c>
      <c r="K85" s="116">
        <v>190000</v>
      </c>
      <c r="L85" s="116"/>
      <c r="M85" s="116"/>
      <c r="N85" s="116"/>
      <c r="O85" s="116"/>
      <c r="P85" s="116"/>
      <c r="Q85" s="116"/>
      <c r="R85" s="116"/>
      <c r="S85" s="116"/>
      <c r="T85" s="116"/>
      <c r="U85" s="92"/>
      <c r="V85" s="116"/>
      <c r="W85" s="116"/>
    </row>
    <row r="86" ht="32.9" customHeight="1" spans="1:23">
      <c r="A86" s="23"/>
      <c r="B86" s="23"/>
      <c r="C86" s="23" t="s">
        <v>281</v>
      </c>
      <c r="D86" s="23"/>
      <c r="E86" s="23"/>
      <c r="F86" s="23"/>
      <c r="G86" s="23"/>
      <c r="H86" s="23"/>
      <c r="I86" s="116">
        <v>520922.14</v>
      </c>
      <c r="J86" s="116">
        <v>500000</v>
      </c>
      <c r="K86" s="116"/>
      <c r="L86" s="116"/>
      <c r="M86" s="116"/>
      <c r="N86" s="116">
        <v>20922.14</v>
      </c>
      <c r="O86" s="116"/>
      <c r="P86" s="116"/>
      <c r="Q86" s="116"/>
      <c r="R86" s="116"/>
      <c r="S86" s="116"/>
      <c r="T86" s="116"/>
      <c r="U86" s="92"/>
      <c r="V86" s="116"/>
      <c r="W86" s="116"/>
    </row>
    <row r="87" ht="32.9" customHeight="1" spans="1:23">
      <c r="A87" s="23" t="s">
        <v>237</v>
      </c>
      <c r="B87" s="115" t="s">
        <v>282</v>
      </c>
      <c r="C87" s="23" t="s">
        <v>281</v>
      </c>
      <c r="D87" s="23" t="s">
        <v>45</v>
      </c>
      <c r="E87" s="23" t="s">
        <v>108</v>
      </c>
      <c r="F87" s="23" t="s">
        <v>109</v>
      </c>
      <c r="G87" s="23" t="s">
        <v>206</v>
      </c>
      <c r="H87" s="23" t="s">
        <v>207</v>
      </c>
      <c r="I87" s="116">
        <v>60000</v>
      </c>
      <c r="J87" s="116">
        <v>60000</v>
      </c>
      <c r="K87" s="116"/>
      <c r="L87" s="116"/>
      <c r="M87" s="116"/>
      <c r="N87" s="116"/>
      <c r="O87" s="116"/>
      <c r="P87" s="116"/>
      <c r="Q87" s="116"/>
      <c r="R87" s="116"/>
      <c r="S87" s="116"/>
      <c r="T87" s="116"/>
      <c r="U87" s="92"/>
      <c r="V87" s="116"/>
      <c r="W87" s="116"/>
    </row>
    <row r="88" ht="32.9" customHeight="1" spans="1:23">
      <c r="A88" s="23" t="s">
        <v>237</v>
      </c>
      <c r="B88" s="115" t="s">
        <v>282</v>
      </c>
      <c r="C88" s="23" t="s">
        <v>281</v>
      </c>
      <c r="D88" s="23" t="s">
        <v>45</v>
      </c>
      <c r="E88" s="23" t="s">
        <v>108</v>
      </c>
      <c r="F88" s="23" t="s">
        <v>109</v>
      </c>
      <c r="G88" s="23" t="s">
        <v>212</v>
      </c>
      <c r="H88" s="23" t="s">
        <v>213</v>
      </c>
      <c r="I88" s="116">
        <v>4716</v>
      </c>
      <c r="J88" s="116">
        <v>4716</v>
      </c>
      <c r="K88" s="116"/>
      <c r="L88" s="116"/>
      <c r="M88" s="116"/>
      <c r="N88" s="116"/>
      <c r="O88" s="116"/>
      <c r="P88" s="116"/>
      <c r="Q88" s="116"/>
      <c r="R88" s="116"/>
      <c r="S88" s="116"/>
      <c r="T88" s="116"/>
      <c r="U88" s="92"/>
      <c r="V88" s="116"/>
      <c r="W88" s="116"/>
    </row>
    <row r="89" ht="32.9" customHeight="1" spans="1:23">
      <c r="A89" s="23" t="s">
        <v>237</v>
      </c>
      <c r="B89" s="115" t="s">
        <v>282</v>
      </c>
      <c r="C89" s="23" t="s">
        <v>281</v>
      </c>
      <c r="D89" s="23" t="s">
        <v>45</v>
      </c>
      <c r="E89" s="23" t="s">
        <v>108</v>
      </c>
      <c r="F89" s="23" t="s">
        <v>109</v>
      </c>
      <c r="G89" s="23" t="s">
        <v>216</v>
      </c>
      <c r="H89" s="23" t="s">
        <v>217</v>
      </c>
      <c r="I89" s="116">
        <v>115380.67</v>
      </c>
      <c r="J89" s="116">
        <v>100000</v>
      </c>
      <c r="K89" s="116"/>
      <c r="L89" s="116"/>
      <c r="M89" s="116"/>
      <c r="N89" s="116">
        <v>15380.67</v>
      </c>
      <c r="O89" s="116"/>
      <c r="P89" s="116"/>
      <c r="Q89" s="116"/>
      <c r="R89" s="116"/>
      <c r="S89" s="116"/>
      <c r="T89" s="116"/>
      <c r="U89" s="92"/>
      <c r="V89" s="116"/>
      <c r="W89" s="116"/>
    </row>
    <row r="90" ht="32.9" customHeight="1" spans="1:23">
      <c r="A90" s="23" t="s">
        <v>237</v>
      </c>
      <c r="B90" s="115" t="s">
        <v>282</v>
      </c>
      <c r="C90" s="23" t="s">
        <v>281</v>
      </c>
      <c r="D90" s="23" t="s">
        <v>45</v>
      </c>
      <c r="E90" s="23" t="s">
        <v>108</v>
      </c>
      <c r="F90" s="23" t="s">
        <v>109</v>
      </c>
      <c r="G90" s="23" t="s">
        <v>262</v>
      </c>
      <c r="H90" s="23" t="s">
        <v>263</v>
      </c>
      <c r="I90" s="116">
        <v>85000</v>
      </c>
      <c r="J90" s="116">
        <v>85000</v>
      </c>
      <c r="K90" s="116"/>
      <c r="L90" s="116"/>
      <c r="M90" s="116"/>
      <c r="N90" s="116"/>
      <c r="O90" s="116"/>
      <c r="P90" s="116"/>
      <c r="Q90" s="116"/>
      <c r="R90" s="116"/>
      <c r="S90" s="116"/>
      <c r="T90" s="116"/>
      <c r="U90" s="92"/>
      <c r="V90" s="116"/>
      <c r="W90" s="116"/>
    </row>
    <row r="91" ht="32.9" customHeight="1" spans="1:23">
      <c r="A91" s="23" t="s">
        <v>237</v>
      </c>
      <c r="B91" s="115" t="s">
        <v>282</v>
      </c>
      <c r="C91" s="23" t="s">
        <v>281</v>
      </c>
      <c r="D91" s="23" t="s">
        <v>45</v>
      </c>
      <c r="E91" s="23" t="s">
        <v>108</v>
      </c>
      <c r="F91" s="23" t="s">
        <v>109</v>
      </c>
      <c r="G91" s="23" t="s">
        <v>241</v>
      </c>
      <c r="H91" s="23" t="s">
        <v>242</v>
      </c>
      <c r="I91" s="116">
        <v>150000</v>
      </c>
      <c r="J91" s="116">
        <v>150000</v>
      </c>
      <c r="K91" s="116"/>
      <c r="L91" s="116"/>
      <c r="M91" s="116"/>
      <c r="N91" s="116"/>
      <c r="O91" s="116"/>
      <c r="P91" s="116"/>
      <c r="Q91" s="116"/>
      <c r="R91" s="116"/>
      <c r="S91" s="116"/>
      <c r="T91" s="116"/>
      <c r="U91" s="92"/>
      <c r="V91" s="116"/>
      <c r="W91" s="116"/>
    </row>
    <row r="92" ht="32.9" customHeight="1" spans="1:23">
      <c r="A92" s="23" t="s">
        <v>237</v>
      </c>
      <c r="B92" s="115" t="s">
        <v>282</v>
      </c>
      <c r="C92" s="23" t="s">
        <v>281</v>
      </c>
      <c r="D92" s="23" t="s">
        <v>45</v>
      </c>
      <c r="E92" s="23" t="s">
        <v>108</v>
      </c>
      <c r="F92" s="23" t="s">
        <v>109</v>
      </c>
      <c r="G92" s="23" t="s">
        <v>222</v>
      </c>
      <c r="H92" s="23" t="s">
        <v>223</v>
      </c>
      <c r="I92" s="116">
        <v>5541.47</v>
      </c>
      <c r="J92" s="116"/>
      <c r="K92" s="116"/>
      <c r="L92" s="116"/>
      <c r="M92" s="116"/>
      <c r="N92" s="116">
        <v>5541.47</v>
      </c>
      <c r="O92" s="116"/>
      <c r="P92" s="116"/>
      <c r="Q92" s="116"/>
      <c r="R92" s="116"/>
      <c r="S92" s="116"/>
      <c r="T92" s="116"/>
      <c r="U92" s="92"/>
      <c r="V92" s="116"/>
      <c r="W92" s="116"/>
    </row>
    <row r="93" ht="32.9" customHeight="1" spans="1:23">
      <c r="A93" s="23" t="s">
        <v>237</v>
      </c>
      <c r="B93" s="115" t="s">
        <v>282</v>
      </c>
      <c r="C93" s="23" t="s">
        <v>281</v>
      </c>
      <c r="D93" s="23" t="s">
        <v>45</v>
      </c>
      <c r="E93" s="23" t="s">
        <v>108</v>
      </c>
      <c r="F93" s="23" t="s">
        <v>109</v>
      </c>
      <c r="G93" s="23" t="s">
        <v>269</v>
      </c>
      <c r="H93" s="23" t="s">
        <v>270</v>
      </c>
      <c r="I93" s="116">
        <v>100284</v>
      </c>
      <c r="J93" s="116">
        <v>100284</v>
      </c>
      <c r="K93" s="116"/>
      <c r="L93" s="116"/>
      <c r="M93" s="116"/>
      <c r="N93" s="116"/>
      <c r="O93" s="116"/>
      <c r="P93" s="116"/>
      <c r="Q93" s="116"/>
      <c r="R93" s="116"/>
      <c r="S93" s="116"/>
      <c r="T93" s="116"/>
      <c r="U93" s="92"/>
      <c r="V93" s="116"/>
      <c r="W93" s="116"/>
    </row>
    <row r="94" ht="32.9" customHeight="1" spans="1:23">
      <c r="A94" s="23"/>
      <c r="B94" s="23"/>
      <c r="C94" s="23" t="s">
        <v>283</v>
      </c>
      <c r="D94" s="23"/>
      <c r="E94" s="23"/>
      <c r="F94" s="23"/>
      <c r="G94" s="23"/>
      <c r="H94" s="23"/>
      <c r="I94" s="116">
        <v>200000</v>
      </c>
      <c r="J94" s="116">
        <v>200000</v>
      </c>
      <c r="K94" s="116">
        <v>200000</v>
      </c>
      <c r="L94" s="116"/>
      <c r="M94" s="116"/>
      <c r="N94" s="116"/>
      <c r="O94" s="116"/>
      <c r="P94" s="116"/>
      <c r="Q94" s="116"/>
      <c r="R94" s="116"/>
      <c r="S94" s="116"/>
      <c r="T94" s="116"/>
      <c r="U94" s="92"/>
      <c r="V94" s="116"/>
      <c r="W94" s="116"/>
    </row>
    <row r="95" ht="32.9" customHeight="1" spans="1:23">
      <c r="A95" s="23" t="s">
        <v>237</v>
      </c>
      <c r="B95" s="115" t="s">
        <v>284</v>
      </c>
      <c r="C95" s="23" t="s">
        <v>283</v>
      </c>
      <c r="D95" s="23" t="s">
        <v>45</v>
      </c>
      <c r="E95" s="23" t="s">
        <v>108</v>
      </c>
      <c r="F95" s="23" t="s">
        <v>109</v>
      </c>
      <c r="G95" s="23" t="s">
        <v>216</v>
      </c>
      <c r="H95" s="23" t="s">
        <v>217</v>
      </c>
      <c r="I95" s="116">
        <v>10000</v>
      </c>
      <c r="J95" s="116">
        <v>10000</v>
      </c>
      <c r="K95" s="116">
        <v>10000</v>
      </c>
      <c r="L95" s="116"/>
      <c r="M95" s="116"/>
      <c r="N95" s="116"/>
      <c r="O95" s="116"/>
      <c r="P95" s="116"/>
      <c r="Q95" s="116"/>
      <c r="R95" s="116"/>
      <c r="S95" s="116"/>
      <c r="T95" s="116"/>
      <c r="U95" s="92"/>
      <c r="V95" s="116"/>
      <c r="W95" s="116"/>
    </row>
    <row r="96" ht="32.9" customHeight="1" spans="1:23">
      <c r="A96" s="23" t="s">
        <v>237</v>
      </c>
      <c r="B96" s="115" t="s">
        <v>284</v>
      </c>
      <c r="C96" s="23" t="s">
        <v>283</v>
      </c>
      <c r="D96" s="23" t="s">
        <v>45</v>
      </c>
      <c r="E96" s="23" t="s">
        <v>108</v>
      </c>
      <c r="F96" s="23" t="s">
        <v>109</v>
      </c>
      <c r="G96" s="23" t="s">
        <v>241</v>
      </c>
      <c r="H96" s="23" t="s">
        <v>242</v>
      </c>
      <c r="I96" s="116">
        <v>190000</v>
      </c>
      <c r="J96" s="116">
        <v>190000</v>
      </c>
      <c r="K96" s="116">
        <v>190000</v>
      </c>
      <c r="L96" s="116"/>
      <c r="M96" s="116"/>
      <c r="N96" s="116"/>
      <c r="O96" s="116"/>
      <c r="P96" s="116"/>
      <c r="Q96" s="116"/>
      <c r="R96" s="116"/>
      <c r="S96" s="116"/>
      <c r="T96" s="116"/>
      <c r="U96" s="92"/>
      <c r="V96" s="116"/>
      <c r="W96" s="116"/>
    </row>
    <row r="97" ht="32.9" customHeight="1" spans="1:23">
      <c r="A97" s="23"/>
      <c r="B97" s="23"/>
      <c r="C97" s="23" t="s">
        <v>285</v>
      </c>
      <c r="D97" s="23"/>
      <c r="E97" s="23"/>
      <c r="F97" s="23"/>
      <c r="G97" s="23"/>
      <c r="H97" s="23"/>
      <c r="I97" s="116">
        <v>2000000</v>
      </c>
      <c r="J97" s="116">
        <v>2000000</v>
      </c>
      <c r="K97" s="116">
        <v>2000000</v>
      </c>
      <c r="L97" s="116"/>
      <c r="M97" s="116"/>
      <c r="N97" s="116"/>
      <c r="O97" s="116"/>
      <c r="P97" s="116"/>
      <c r="Q97" s="116"/>
      <c r="R97" s="116"/>
      <c r="S97" s="116"/>
      <c r="T97" s="116"/>
      <c r="U97" s="92"/>
      <c r="V97" s="116"/>
      <c r="W97" s="116"/>
    </row>
    <row r="98" ht="32.9" customHeight="1" spans="1:23">
      <c r="A98" s="23" t="s">
        <v>237</v>
      </c>
      <c r="B98" s="115" t="s">
        <v>286</v>
      </c>
      <c r="C98" s="23" t="s">
        <v>285</v>
      </c>
      <c r="D98" s="23" t="s">
        <v>45</v>
      </c>
      <c r="E98" s="23" t="s">
        <v>108</v>
      </c>
      <c r="F98" s="23" t="s">
        <v>109</v>
      </c>
      <c r="G98" s="23" t="s">
        <v>216</v>
      </c>
      <c r="H98" s="23" t="s">
        <v>217</v>
      </c>
      <c r="I98" s="116">
        <v>213650</v>
      </c>
      <c r="J98" s="116">
        <v>213650</v>
      </c>
      <c r="K98" s="116">
        <v>213650</v>
      </c>
      <c r="L98" s="116"/>
      <c r="M98" s="116"/>
      <c r="N98" s="116"/>
      <c r="O98" s="116"/>
      <c r="P98" s="116"/>
      <c r="Q98" s="116"/>
      <c r="R98" s="116"/>
      <c r="S98" s="116"/>
      <c r="T98" s="116"/>
      <c r="U98" s="92"/>
      <c r="V98" s="116"/>
      <c r="W98" s="116"/>
    </row>
    <row r="99" ht="32.9" customHeight="1" spans="1:23">
      <c r="A99" s="23" t="s">
        <v>237</v>
      </c>
      <c r="B99" s="115" t="s">
        <v>286</v>
      </c>
      <c r="C99" s="23" t="s">
        <v>285</v>
      </c>
      <c r="D99" s="23" t="s">
        <v>45</v>
      </c>
      <c r="E99" s="23" t="s">
        <v>108</v>
      </c>
      <c r="F99" s="23" t="s">
        <v>109</v>
      </c>
      <c r="G99" s="23" t="s">
        <v>218</v>
      </c>
      <c r="H99" s="23" t="s">
        <v>219</v>
      </c>
      <c r="I99" s="116">
        <v>582000</v>
      </c>
      <c r="J99" s="116">
        <v>582000</v>
      </c>
      <c r="K99" s="116">
        <v>582000</v>
      </c>
      <c r="L99" s="116"/>
      <c r="M99" s="116"/>
      <c r="N99" s="116"/>
      <c r="O99" s="116"/>
      <c r="P99" s="116"/>
      <c r="Q99" s="116"/>
      <c r="R99" s="116"/>
      <c r="S99" s="116"/>
      <c r="T99" s="116"/>
      <c r="U99" s="92"/>
      <c r="V99" s="116"/>
      <c r="W99" s="116"/>
    </row>
    <row r="100" ht="32.9" customHeight="1" spans="1:23">
      <c r="A100" s="23" t="s">
        <v>237</v>
      </c>
      <c r="B100" s="115" t="s">
        <v>286</v>
      </c>
      <c r="C100" s="23" t="s">
        <v>285</v>
      </c>
      <c r="D100" s="23" t="s">
        <v>45</v>
      </c>
      <c r="E100" s="23" t="s">
        <v>108</v>
      </c>
      <c r="F100" s="23" t="s">
        <v>109</v>
      </c>
      <c r="G100" s="23" t="s">
        <v>262</v>
      </c>
      <c r="H100" s="23" t="s">
        <v>263</v>
      </c>
      <c r="I100" s="116">
        <v>240000</v>
      </c>
      <c r="J100" s="116">
        <v>240000</v>
      </c>
      <c r="K100" s="116">
        <v>240000</v>
      </c>
      <c r="L100" s="116"/>
      <c r="M100" s="116"/>
      <c r="N100" s="116"/>
      <c r="O100" s="116"/>
      <c r="P100" s="116"/>
      <c r="Q100" s="116"/>
      <c r="R100" s="116"/>
      <c r="S100" s="116"/>
      <c r="T100" s="116"/>
      <c r="U100" s="92"/>
      <c r="V100" s="116"/>
      <c r="W100" s="116"/>
    </row>
    <row r="101" ht="32.9" customHeight="1" spans="1:23">
      <c r="A101" s="23" t="s">
        <v>237</v>
      </c>
      <c r="B101" s="115" t="s">
        <v>286</v>
      </c>
      <c r="C101" s="23" t="s">
        <v>285</v>
      </c>
      <c r="D101" s="23" t="s">
        <v>45</v>
      </c>
      <c r="E101" s="23" t="s">
        <v>108</v>
      </c>
      <c r="F101" s="23" t="s">
        <v>109</v>
      </c>
      <c r="G101" s="23" t="s">
        <v>251</v>
      </c>
      <c r="H101" s="23" t="s">
        <v>252</v>
      </c>
      <c r="I101" s="116">
        <v>25150</v>
      </c>
      <c r="J101" s="116">
        <v>25150</v>
      </c>
      <c r="K101" s="116">
        <v>25150</v>
      </c>
      <c r="L101" s="116"/>
      <c r="M101" s="116"/>
      <c r="N101" s="116"/>
      <c r="O101" s="116"/>
      <c r="P101" s="116"/>
      <c r="Q101" s="116"/>
      <c r="R101" s="116"/>
      <c r="S101" s="116"/>
      <c r="T101" s="116"/>
      <c r="U101" s="92"/>
      <c r="V101" s="116"/>
      <c r="W101" s="116"/>
    </row>
    <row r="102" ht="32.9" customHeight="1" spans="1:23">
      <c r="A102" s="23" t="s">
        <v>237</v>
      </c>
      <c r="B102" s="115" t="s">
        <v>286</v>
      </c>
      <c r="C102" s="23" t="s">
        <v>285</v>
      </c>
      <c r="D102" s="23" t="s">
        <v>45</v>
      </c>
      <c r="E102" s="23" t="s">
        <v>108</v>
      </c>
      <c r="F102" s="23" t="s">
        <v>109</v>
      </c>
      <c r="G102" s="23" t="s">
        <v>241</v>
      </c>
      <c r="H102" s="23" t="s">
        <v>242</v>
      </c>
      <c r="I102" s="116">
        <v>103200</v>
      </c>
      <c r="J102" s="116">
        <v>103200</v>
      </c>
      <c r="K102" s="116">
        <v>103200</v>
      </c>
      <c r="L102" s="116"/>
      <c r="M102" s="116"/>
      <c r="N102" s="116"/>
      <c r="O102" s="116"/>
      <c r="P102" s="116"/>
      <c r="Q102" s="116"/>
      <c r="R102" s="116"/>
      <c r="S102" s="116"/>
      <c r="T102" s="116"/>
      <c r="U102" s="92"/>
      <c r="V102" s="116"/>
      <c r="W102" s="116"/>
    </row>
    <row r="103" ht="32.9" customHeight="1" spans="1:23">
      <c r="A103" s="23" t="s">
        <v>237</v>
      </c>
      <c r="B103" s="115" t="s">
        <v>286</v>
      </c>
      <c r="C103" s="23" t="s">
        <v>285</v>
      </c>
      <c r="D103" s="23" t="s">
        <v>45</v>
      </c>
      <c r="E103" s="23" t="s">
        <v>108</v>
      </c>
      <c r="F103" s="23" t="s">
        <v>109</v>
      </c>
      <c r="G103" s="23" t="s">
        <v>222</v>
      </c>
      <c r="H103" s="23" t="s">
        <v>223</v>
      </c>
      <c r="I103" s="116">
        <v>250000</v>
      </c>
      <c r="J103" s="116">
        <v>250000</v>
      </c>
      <c r="K103" s="116">
        <v>250000</v>
      </c>
      <c r="L103" s="116"/>
      <c r="M103" s="116"/>
      <c r="N103" s="116"/>
      <c r="O103" s="116"/>
      <c r="P103" s="116"/>
      <c r="Q103" s="116"/>
      <c r="R103" s="116"/>
      <c r="S103" s="116"/>
      <c r="T103" s="116"/>
      <c r="U103" s="92"/>
      <c r="V103" s="116"/>
      <c r="W103" s="116"/>
    </row>
    <row r="104" ht="32.9" customHeight="1" spans="1:23">
      <c r="A104" s="23" t="s">
        <v>237</v>
      </c>
      <c r="B104" s="115" t="s">
        <v>286</v>
      </c>
      <c r="C104" s="23" t="s">
        <v>285</v>
      </c>
      <c r="D104" s="23" t="s">
        <v>45</v>
      </c>
      <c r="E104" s="23" t="s">
        <v>108</v>
      </c>
      <c r="F104" s="23" t="s">
        <v>109</v>
      </c>
      <c r="G104" s="23" t="s">
        <v>202</v>
      </c>
      <c r="H104" s="23" t="s">
        <v>203</v>
      </c>
      <c r="I104" s="116">
        <v>156000</v>
      </c>
      <c r="J104" s="116">
        <v>156000</v>
      </c>
      <c r="K104" s="116">
        <v>156000</v>
      </c>
      <c r="L104" s="116"/>
      <c r="M104" s="116"/>
      <c r="N104" s="116"/>
      <c r="O104" s="116"/>
      <c r="P104" s="116"/>
      <c r="Q104" s="116"/>
      <c r="R104" s="116"/>
      <c r="S104" s="116"/>
      <c r="T104" s="116"/>
      <c r="U104" s="92"/>
      <c r="V104" s="116"/>
      <c r="W104" s="116"/>
    </row>
    <row r="105" ht="32.9" customHeight="1" spans="1:23">
      <c r="A105" s="23" t="s">
        <v>237</v>
      </c>
      <c r="B105" s="115" t="s">
        <v>286</v>
      </c>
      <c r="C105" s="23" t="s">
        <v>285</v>
      </c>
      <c r="D105" s="23" t="s">
        <v>45</v>
      </c>
      <c r="E105" s="23" t="s">
        <v>108</v>
      </c>
      <c r="F105" s="23" t="s">
        <v>109</v>
      </c>
      <c r="G105" s="23" t="s">
        <v>269</v>
      </c>
      <c r="H105" s="23" t="s">
        <v>270</v>
      </c>
      <c r="I105" s="116">
        <v>430000</v>
      </c>
      <c r="J105" s="116">
        <v>430000</v>
      </c>
      <c r="K105" s="116">
        <v>430000</v>
      </c>
      <c r="L105" s="116"/>
      <c r="M105" s="116"/>
      <c r="N105" s="116"/>
      <c r="O105" s="116"/>
      <c r="P105" s="116"/>
      <c r="Q105" s="116"/>
      <c r="R105" s="116"/>
      <c r="S105" s="116"/>
      <c r="T105" s="116"/>
      <c r="U105" s="92"/>
      <c r="V105" s="116"/>
      <c r="W105" s="116"/>
    </row>
    <row r="106" ht="43" customHeight="1" spans="1:23">
      <c r="A106" s="23"/>
      <c r="B106" s="23"/>
      <c r="C106" s="23" t="s">
        <v>287</v>
      </c>
      <c r="D106" s="23"/>
      <c r="E106" s="23"/>
      <c r="F106" s="23"/>
      <c r="G106" s="23"/>
      <c r="H106" s="23"/>
      <c r="I106" s="116">
        <v>186910</v>
      </c>
      <c r="J106" s="116"/>
      <c r="K106" s="116"/>
      <c r="L106" s="116"/>
      <c r="M106" s="116"/>
      <c r="N106" s="116">
        <v>186910</v>
      </c>
      <c r="O106" s="116"/>
      <c r="P106" s="116"/>
      <c r="Q106" s="116"/>
      <c r="R106" s="116"/>
      <c r="S106" s="116"/>
      <c r="T106" s="116"/>
      <c r="U106" s="92"/>
      <c r="V106" s="116"/>
      <c r="W106" s="116"/>
    </row>
    <row r="107" ht="43" customHeight="1" spans="1:23">
      <c r="A107" s="23" t="s">
        <v>237</v>
      </c>
      <c r="B107" s="115" t="s">
        <v>288</v>
      </c>
      <c r="C107" s="23" t="s">
        <v>287</v>
      </c>
      <c r="D107" s="23" t="s">
        <v>45</v>
      </c>
      <c r="E107" s="23" t="s">
        <v>106</v>
      </c>
      <c r="F107" s="23" t="s">
        <v>107</v>
      </c>
      <c r="G107" s="23" t="s">
        <v>175</v>
      </c>
      <c r="H107" s="23" t="s">
        <v>176</v>
      </c>
      <c r="I107" s="116">
        <v>153510</v>
      </c>
      <c r="J107" s="116"/>
      <c r="K107" s="116"/>
      <c r="L107" s="116"/>
      <c r="M107" s="116"/>
      <c r="N107" s="116">
        <v>153510</v>
      </c>
      <c r="O107" s="116"/>
      <c r="P107" s="116"/>
      <c r="Q107" s="116"/>
      <c r="R107" s="116"/>
      <c r="S107" s="116"/>
      <c r="T107" s="116"/>
      <c r="U107" s="92"/>
      <c r="V107" s="116"/>
      <c r="W107" s="116"/>
    </row>
    <row r="108" ht="43" customHeight="1" spans="1:23">
      <c r="A108" s="23" t="s">
        <v>237</v>
      </c>
      <c r="B108" s="115" t="s">
        <v>288</v>
      </c>
      <c r="C108" s="23" t="s">
        <v>287</v>
      </c>
      <c r="D108" s="23" t="s">
        <v>45</v>
      </c>
      <c r="E108" s="23" t="s">
        <v>106</v>
      </c>
      <c r="F108" s="23" t="s">
        <v>107</v>
      </c>
      <c r="G108" s="23" t="s">
        <v>241</v>
      </c>
      <c r="H108" s="23" t="s">
        <v>242</v>
      </c>
      <c r="I108" s="116">
        <v>33400</v>
      </c>
      <c r="J108" s="116"/>
      <c r="K108" s="116"/>
      <c r="L108" s="116"/>
      <c r="M108" s="116"/>
      <c r="N108" s="116">
        <v>33400</v>
      </c>
      <c r="O108" s="116"/>
      <c r="P108" s="116"/>
      <c r="Q108" s="116"/>
      <c r="R108" s="116"/>
      <c r="S108" s="116"/>
      <c r="T108" s="116"/>
      <c r="U108" s="92"/>
      <c r="V108" s="116"/>
      <c r="W108" s="116"/>
    </row>
    <row r="109" ht="43" customHeight="1" spans="1:23">
      <c r="A109" s="23"/>
      <c r="B109" s="23"/>
      <c r="C109" s="23" t="s">
        <v>289</v>
      </c>
      <c r="D109" s="23"/>
      <c r="E109" s="23"/>
      <c r="F109" s="23"/>
      <c r="G109" s="23"/>
      <c r="H109" s="23"/>
      <c r="I109" s="116">
        <v>82720.04</v>
      </c>
      <c r="J109" s="116"/>
      <c r="K109" s="116"/>
      <c r="L109" s="116"/>
      <c r="M109" s="116"/>
      <c r="N109" s="116">
        <v>82720.04</v>
      </c>
      <c r="O109" s="116"/>
      <c r="P109" s="116"/>
      <c r="Q109" s="116"/>
      <c r="R109" s="116"/>
      <c r="S109" s="116"/>
      <c r="T109" s="116"/>
      <c r="U109" s="92"/>
      <c r="V109" s="116"/>
      <c r="W109" s="116"/>
    </row>
    <row r="110" ht="43" customHeight="1" spans="1:23">
      <c r="A110" s="23" t="s">
        <v>237</v>
      </c>
      <c r="B110" s="115" t="s">
        <v>290</v>
      </c>
      <c r="C110" s="23" t="s">
        <v>289</v>
      </c>
      <c r="D110" s="23" t="s">
        <v>45</v>
      </c>
      <c r="E110" s="23" t="s">
        <v>106</v>
      </c>
      <c r="F110" s="23" t="s">
        <v>107</v>
      </c>
      <c r="G110" s="23" t="s">
        <v>212</v>
      </c>
      <c r="H110" s="23" t="s">
        <v>213</v>
      </c>
      <c r="I110" s="116">
        <v>17000.6</v>
      </c>
      <c r="J110" s="116"/>
      <c r="K110" s="116"/>
      <c r="L110" s="116"/>
      <c r="M110" s="116"/>
      <c r="N110" s="116">
        <v>17000.6</v>
      </c>
      <c r="O110" s="116"/>
      <c r="P110" s="116"/>
      <c r="Q110" s="116"/>
      <c r="R110" s="116"/>
      <c r="S110" s="116"/>
      <c r="T110" s="116"/>
      <c r="U110" s="92"/>
      <c r="V110" s="116"/>
      <c r="W110" s="116"/>
    </row>
    <row r="111" ht="43" customHeight="1" spans="1:23">
      <c r="A111" s="23" t="s">
        <v>237</v>
      </c>
      <c r="B111" s="115" t="s">
        <v>290</v>
      </c>
      <c r="C111" s="23" t="s">
        <v>289</v>
      </c>
      <c r="D111" s="23" t="s">
        <v>45</v>
      </c>
      <c r="E111" s="23" t="s">
        <v>106</v>
      </c>
      <c r="F111" s="23" t="s">
        <v>107</v>
      </c>
      <c r="G111" s="23" t="s">
        <v>251</v>
      </c>
      <c r="H111" s="23" t="s">
        <v>252</v>
      </c>
      <c r="I111" s="116">
        <v>53280</v>
      </c>
      <c r="J111" s="116"/>
      <c r="K111" s="116"/>
      <c r="L111" s="116"/>
      <c r="M111" s="116"/>
      <c r="N111" s="116">
        <v>53280</v>
      </c>
      <c r="O111" s="116"/>
      <c r="P111" s="116"/>
      <c r="Q111" s="116"/>
      <c r="R111" s="116"/>
      <c r="S111" s="116"/>
      <c r="T111" s="116"/>
      <c r="U111" s="92"/>
      <c r="V111" s="116"/>
      <c r="W111" s="116"/>
    </row>
    <row r="112" ht="43" customHeight="1" spans="1:23">
      <c r="A112" s="23" t="s">
        <v>237</v>
      </c>
      <c r="B112" s="115" t="s">
        <v>290</v>
      </c>
      <c r="C112" s="23" t="s">
        <v>289</v>
      </c>
      <c r="D112" s="23" t="s">
        <v>45</v>
      </c>
      <c r="E112" s="23" t="s">
        <v>106</v>
      </c>
      <c r="F112" s="23" t="s">
        <v>107</v>
      </c>
      <c r="G112" s="23" t="s">
        <v>202</v>
      </c>
      <c r="H112" s="23" t="s">
        <v>203</v>
      </c>
      <c r="I112" s="116">
        <v>12439.44</v>
      </c>
      <c r="J112" s="116"/>
      <c r="K112" s="116"/>
      <c r="L112" s="116"/>
      <c r="M112" s="116"/>
      <c r="N112" s="116">
        <v>12439.44</v>
      </c>
      <c r="O112" s="116"/>
      <c r="P112" s="116"/>
      <c r="Q112" s="116"/>
      <c r="R112" s="116"/>
      <c r="S112" s="116"/>
      <c r="T112" s="116"/>
      <c r="U112" s="92"/>
      <c r="V112" s="116"/>
      <c r="W112" s="116"/>
    </row>
    <row r="113" ht="43" customHeight="1" spans="1:23">
      <c r="A113" s="23"/>
      <c r="B113" s="23"/>
      <c r="C113" s="23" t="s">
        <v>291</v>
      </c>
      <c r="D113" s="23"/>
      <c r="E113" s="23"/>
      <c r="F113" s="23"/>
      <c r="G113" s="23"/>
      <c r="H113" s="23"/>
      <c r="I113" s="116">
        <v>60000</v>
      </c>
      <c r="J113" s="116"/>
      <c r="K113" s="116"/>
      <c r="L113" s="116"/>
      <c r="M113" s="116"/>
      <c r="N113" s="116">
        <v>60000</v>
      </c>
      <c r="O113" s="116"/>
      <c r="P113" s="116"/>
      <c r="Q113" s="116"/>
      <c r="R113" s="116"/>
      <c r="S113" s="116"/>
      <c r="T113" s="116"/>
      <c r="U113" s="92"/>
      <c r="V113" s="116"/>
      <c r="W113" s="116"/>
    </row>
    <row r="114" ht="43" customHeight="1" spans="1:23">
      <c r="A114" s="23" t="s">
        <v>237</v>
      </c>
      <c r="B114" s="115" t="s">
        <v>292</v>
      </c>
      <c r="C114" s="23" t="s">
        <v>291</v>
      </c>
      <c r="D114" s="23" t="s">
        <v>45</v>
      </c>
      <c r="E114" s="23" t="s">
        <v>106</v>
      </c>
      <c r="F114" s="23" t="s">
        <v>107</v>
      </c>
      <c r="G114" s="23" t="s">
        <v>175</v>
      </c>
      <c r="H114" s="23" t="s">
        <v>176</v>
      </c>
      <c r="I114" s="116">
        <v>20000</v>
      </c>
      <c r="J114" s="116"/>
      <c r="K114" s="116"/>
      <c r="L114" s="116"/>
      <c r="M114" s="116"/>
      <c r="N114" s="116">
        <v>20000</v>
      </c>
      <c r="O114" s="116"/>
      <c r="P114" s="116"/>
      <c r="Q114" s="116"/>
      <c r="R114" s="116"/>
      <c r="S114" s="116"/>
      <c r="T114" s="116"/>
      <c r="U114" s="92"/>
      <c r="V114" s="116"/>
      <c r="W114" s="116"/>
    </row>
    <row r="115" ht="43" customHeight="1" spans="1:23">
      <c r="A115" s="23" t="s">
        <v>237</v>
      </c>
      <c r="B115" s="115" t="s">
        <v>292</v>
      </c>
      <c r="C115" s="23" t="s">
        <v>291</v>
      </c>
      <c r="D115" s="23" t="s">
        <v>45</v>
      </c>
      <c r="E115" s="23" t="s">
        <v>106</v>
      </c>
      <c r="F115" s="23" t="s">
        <v>107</v>
      </c>
      <c r="G115" s="23" t="s">
        <v>241</v>
      </c>
      <c r="H115" s="23" t="s">
        <v>242</v>
      </c>
      <c r="I115" s="116">
        <v>20000</v>
      </c>
      <c r="J115" s="116"/>
      <c r="K115" s="116"/>
      <c r="L115" s="116"/>
      <c r="M115" s="116"/>
      <c r="N115" s="116">
        <v>20000</v>
      </c>
      <c r="O115" s="116"/>
      <c r="P115" s="116"/>
      <c r="Q115" s="116"/>
      <c r="R115" s="116"/>
      <c r="S115" s="116"/>
      <c r="T115" s="116"/>
      <c r="U115" s="92"/>
      <c r="V115" s="116"/>
      <c r="W115" s="116"/>
    </row>
    <row r="116" ht="43" customHeight="1" spans="1:23">
      <c r="A116" s="23" t="s">
        <v>237</v>
      </c>
      <c r="B116" s="115" t="s">
        <v>292</v>
      </c>
      <c r="C116" s="23" t="s">
        <v>291</v>
      </c>
      <c r="D116" s="23" t="s">
        <v>45</v>
      </c>
      <c r="E116" s="23" t="s">
        <v>106</v>
      </c>
      <c r="F116" s="23" t="s">
        <v>107</v>
      </c>
      <c r="G116" s="23" t="s">
        <v>222</v>
      </c>
      <c r="H116" s="23" t="s">
        <v>223</v>
      </c>
      <c r="I116" s="116">
        <v>20000</v>
      </c>
      <c r="J116" s="116"/>
      <c r="K116" s="116"/>
      <c r="L116" s="116"/>
      <c r="M116" s="116"/>
      <c r="N116" s="116">
        <v>20000</v>
      </c>
      <c r="O116" s="116"/>
      <c r="P116" s="116"/>
      <c r="Q116" s="116"/>
      <c r="R116" s="116"/>
      <c r="S116" s="116"/>
      <c r="T116" s="116"/>
      <c r="U116" s="92"/>
      <c r="V116" s="116"/>
      <c r="W116" s="116"/>
    </row>
    <row r="117" ht="43" customHeight="1" spans="1:23">
      <c r="A117" s="23"/>
      <c r="B117" s="23"/>
      <c r="C117" s="23" t="s">
        <v>293</v>
      </c>
      <c r="D117" s="23"/>
      <c r="E117" s="23"/>
      <c r="F117" s="23"/>
      <c r="G117" s="23"/>
      <c r="H117" s="23"/>
      <c r="I117" s="116">
        <v>83051.09</v>
      </c>
      <c r="J117" s="116"/>
      <c r="K117" s="116"/>
      <c r="L117" s="116"/>
      <c r="M117" s="116"/>
      <c r="N117" s="116">
        <v>83051.09</v>
      </c>
      <c r="O117" s="116"/>
      <c r="P117" s="116"/>
      <c r="Q117" s="116"/>
      <c r="R117" s="116"/>
      <c r="S117" s="116"/>
      <c r="T117" s="116"/>
      <c r="U117" s="92"/>
      <c r="V117" s="116"/>
      <c r="W117" s="116"/>
    </row>
    <row r="118" ht="43" customHeight="1" spans="1:23">
      <c r="A118" s="23" t="s">
        <v>237</v>
      </c>
      <c r="B118" s="115" t="s">
        <v>294</v>
      </c>
      <c r="C118" s="23" t="s">
        <v>293</v>
      </c>
      <c r="D118" s="23" t="s">
        <v>45</v>
      </c>
      <c r="E118" s="23" t="s">
        <v>106</v>
      </c>
      <c r="F118" s="23" t="s">
        <v>107</v>
      </c>
      <c r="G118" s="23" t="s">
        <v>206</v>
      </c>
      <c r="H118" s="23" t="s">
        <v>207</v>
      </c>
      <c r="I118" s="116">
        <v>3981.09</v>
      </c>
      <c r="J118" s="116"/>
      <c r="K118" s="116"/>
      <c r="L118" s="116"/>
      <c r="M118" s="116"/>
      <c r="N118" s="116">
        <v>3981.09</v>
      </c>
      <c r="O118" s="116"/>
      <c r="P118" s="116"/>
      <c r="Q118" s="116"/>
      <c r="R118" s="116"/>
      <c r="S118" s="116"/>
      <c r="T118" s="116"/>
      <c r="U118" s="92"/>
      <c r="V118" s="116"/>
      <c r="W118" s="116"/>
    </row>
    <row r="119" ht="43" customHeight="1" spans="1:23">
      <c r="A119" s="23" t="s">
        <v>237</v>
      </c>
      <c r="B119" s="115" t="s">
        <v>294</v>
      </c>
      <c r="C119" s="23" t="s">
        <v>293</v>
      </c>
      <c r="D119" s="23" t="s">
        <v>45</v>
      </c>
      <c r="E119" s="23" t="s">
        <v>106</v>
      </c>
      <c r="F119" s="23" t="s">
        <v>107</v>
      </c>
      <c r="G119" s="23" t="s">
        <v>216</v>
      </c>
      <c r="H119" s="23" t="s">
        <v>217</v>
      </c>
      <c r="I119" s="116">
        <v>4570</v>
      </c>
      <c r="J119" s="116"/>
      <c r="K119" s="116"/>
      <c r="L119" s="116"/>
      <c r="M119" s="116"/>
      <c r="N119" s="116">
        <v>4570</v>
      </c>
      <c r="O119" s="116"/>
      <c r="P119" s="116"/>
      <c r="Q119" s="116"/>
      <c r="R119" s="116"/>
      <c r="S119" s="116"/>
      <c r="T119" s="116"/>
      <c r="U119" s="92"/>
      <c r="V119" s="116"/>
      <c r="W119" s="116"/>
    </row>
    <row r="120" ht="43" customHeight="1" spans="1:23">
      <c r="A120" s="23" t="s">
        <v>237</v>
      </c>
      <c r="B120" s="115" t="s">
        <v>294</v>
      </c>
      <c r="C120" s="23" t="s">
        <v>293</v>
      </c>
      <c r="D120" s="23" t="s">
        <v>45</v>
      </c>
      <c r="E120" s="23" t="s">
        <v>106</v>
      </c>
      <c r="F120" s="23" t="s">
        <v>107</v>
      </c>
      <c r="G120" s="23" t="s">
        <v>251</v>
      </c>
      <c r="H120" s="23" t="s">
        <v>252</v>
      </c>
      <c r="I120" s="116">
        <v>35000</v>
      </c>
      <c r="J120" s="116"/>
      <c r="K120" s="116"/>
      <c r="L120" s="116"/>
      <c r="M120" s="116"/>
      <c r="N120" s="116">
        <v>35000</v>
      </c>
      <c r="O120" s="116"/>
      <c r="P120" s="116"/>
      <c r="Q120" s="116"/>
      <c r="R120" s="116"/>
      <c r="S120" s="116"/>
      <c r="T120" s="116"/>
      <c r="U120" s="92"/>
      <c r="V120" s="116"/>
      <c r="W120" s="116"/>
    </row>
    <row r="121" ht="43" customHeight="1" spans="1:23">
      <c r="A121" s="23" t="s">
        <v>237</v>
      </c>
      <c r="B121" s="115" t="s">
        <v>294</v>
      </c>
      <c r="C121" s="23" t="s">
        <v>293</v>
      </c>
      <c r="D121" s="23" t="s">
        <v>45</v>
      </c>
      <c r="E121" s="23" t="s">
        <v>106</v>
      </c>
      <c r="F121" s="23" t="s">
        <v>107</v>
      </c>
      <c r="G121" s="23" t="s">
        <v>241</v>
      </c>
      <c r="H121" s="23" t="s">
        <v>242</v>
      </c>
      <c r="I121" s="116">
        <v>3200</v>
      </c>
      <c r="J121" s="116"/>
      <c r="K121" s="116"/>
      <c r="L121" s="116"/>
      <c r="M121" s="116"/>
      <c r="N121" s="116">
        <v>3200</v>
      </c>
      <c r="O121" s="116"/>
      <c r="P121" s="116"/>
      <c r="Q121" s="116"/>
      <c r="R121" s="116"/>
      <c r="S121" s="116"/>
      <c r="T121" s="116"/>
      <c r="U121" s="92"/>
      <c r="V121" s="116"/>
      <c r="W121" s="116"/>
    </row>
    <row r="122" ht="43" customHeight="1" spans="1:23">
      <c r="A122" s="23" t="s">
        <v>237</v>
      </c>
      <c r="B122" s="115" t="s">
        <v>294</v>
      </c>
      <c r="C122" s="23" t="s">
        <v>293</v>
      </c>
      <c r="D122" s="23" t="s">
        <v>45</v>
      </c>
      <c r="E122" s="23" t="s">
        <v>106</v>
      </c>
      <c r="F122" s="23" t="s">
        <v>107</v>
      </c>
      <c r="G122" s="23" t="s">
        <v>222</v>
      </c>
      <c r="H122" s="23" t="s">
        <v>223</v>
      </c>
      <c r="I122" s="116">
        <v>14000</v>
      </c>
      <c r="J122" s="116"/>
      <c r="K122" s="116"/>
      <c r="L122" s="116"/>
      <c r="M122" s="116"/>
      <c r="N122" s="116">
        <v>14000</v>
      </c>
      <c r="O122" s="116"/>
      <c r="P122" s="116"/>
      <c r="Q122" s="116"/>
      <c r="R122" s="116"/>
      <c r="S122" s="116"/>
      <c r="T122" s="116"/>
      <c r="U122" s="92"/>
      <c r="V122" s="116"/>
      <c r="W122" s="116"/>
    </row>
    <row r="123" ht="43" customHeight="1" spans="1:23">
      <c r="A123" s="23" t="s">
        <v>237</v>
      </c>
      <c r="B123" s="115" t="s">
        <v>294</v>
      </c>
      <c r="C123" s="23" t="s">
        <v>293</v>
      </c>
      <c r="D123" s="23" t="s">
        <v>45</v>
      </c>
      <c r="E123" s="23" t="s">
        <v>106</v>
      </c>
      <c r="F123" s="23" t="s">
        <v>107</v>
      </c>
      <c r="G123" s="23" t="s">
        <v>243</v>
      </c>
      <c r="H123" s="23" t="s">
        <v>244</v>
      </c>
      <c r="I123" s="116">
        <v>6400</v>
      </c>
      <c r="J123" s="116"/>
      <c r="K123" s="116"/>
      <c r="L123" s="116"/>
      <c r="M123" s="116"/>
      <c r="N123" s="116">
        <v>6400</v>
      </c>
      <c r="O123" s="116"/>
      <c r="P123" s="116"/>
      <c r="Q123" s="116"/>
      <c r="R123" s="116"/>
      <c r="S123" s="116"/>
      <c r="T123" s="116"/>
      <c r="U123" s="92"/>
      <c r="V123" s="116"/>
      <c r="W123" s="116"/>
    </row>
    <row r="124" ht="43" customHeight="1" spans="1:23">
      <c r="A124" s="23" t="s">
        <v>237</v>
      </c>
      <c r="B124" s="115" t="s">
        <v>294</v>
      </c>
      <c r="C124" s="23" t="s">
        <v>293</v>
      </c>
      <c r="D124" s="23" t="s">
        <v>45</v>
      </c>
      <c r="E124" s="23" t="s">
        <v>106</v>
      </c>
      <c r="F124" s="23" t="s">
        <v>107</v>
      </c>
      <c r="G124" s="23" t="s">
        <v>202</v>
      </c>
      <c r="H124" s="23" t="s">
        <v>203</v>
      </c>
      <c r="I124" s="116">
        <v>15900</v>
      </c>
      <c r="J124" s="116"/>
      <c r="K124" s="116"/>
      <c r="L124" s="116"/>
      <c r="M124" s="116"/>
      <c r="N124" s="116">
        <v>15900</v>
      </c>
      <c r="O124" s="116"/>
      <c r="P124" s="116"/>
      <c r="Q124" s="116"/>
      <c r="R124" s="116"/>
      <c r="S124" s="116"/>
      <c r="T124" s="116"/>
      <c r="U124" s="92"/>
      <c r="V124" s="116"/>
      <c r="W124" s="116"/>
    </row>
    <row r="125" ht="18.75" customHeight="1" spans="1:23">
      <c r="A125" s="31" t="s">
        <v>118</v>
      </c>
      <c r="B125" s="32"/>
      <c r="C125" s="32"/>
      <c r="D125" s="32"/>
      <c r="E125" s="32"/>
      <c r="F125" s="32"/>
      <c r="G125" s="32"/>
      <c r="H125" s="33"/>
      <c r="I125" s="116">
        <v>48604955.21</v>
      </c>
      <c r="J125" s="116">
        <v>9287100</v>
      </c>
      <c r="K125" s="116">
        <v>4700000</v>
      </c>
      <c r="L125" s="116"/>
      <c r="M125" s="116"/>
      <c r="N125" s="116">
        <v>3233855.21</v>
      </c>
      <c r="O125" s="116"/>
      <c r="P125" s="116"/>
      <c r="Q125" s="116"/>
      <c r="R125" s="116">
        <v>36084000</v>
      </c>
      <c r="S125" s="116">
        <v>36069000</v>
      </c>
      <c r="T125" s="116"/>
      <c r="U125" s="92"/>
      <c r="V125" s="116"/>
      <c r="W125" s="116">
        <v>15000</v>
      </c>
    </row>
  </sheetData>
  <mergeCells count="28">
    <mergeCell ref="A2:W2"/>
    <mergeCell ref="A3:I3"/>
    <mergeCell ref="J4:M4"/>
    <mergeCell ref="N4:P4"/>
    <mergeCell ref="R4:W4"/>
    <mergeCell ref="J5:K5"/>
    <mergeCell ref="A125:H12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1"/>
  <sheetViews>
    <sheetView showZeros="0" workbookViewId="0">
      <selection activeCell="B7" sqref="B7:B12"/>
    </sheetView>
  </sheetViews>
  <sheetFormatPr defaultColWidth="9.14159292035398" defaultRowHeight="12" customHeight="1"/>
  <cols>
    <col min="1" max="1" width="31.3893805309735" customWidth="1"/>
    <col min="2" max="2" width="29" customWidth="1"/>
    <col min="3" max="3" width="17.1681415929204" customWidth="1"/>
    <col min="4" max="4" width="21.0353982300885" customWidth="1"/>
    <col min="5" max="5" width="23.5752212389381" customWidth="1"/>
    <col min="6" max="6" width="11.283185840708" customWidth="1"/>
    <col min="7" max="7" width="10.3097345132743" customWidth="1"/>
    <col min="8" max="8" width="9.30973451327434" customWidth="1"/>
    <col min="9" max="9" width="13.4247787610619" customWidth="1"/>
    <col min="10" max="10" width="40.5309734513274" customWidth="1"/>
  </cols>
  <sheetData>
    <row r="1" customHeight="1" spans="1:10">
      <c r="J1" s="47" t="s">
        <v>295</v>
      </c>
    </row>
    <row r="2" ht="28.5" customHeight="1" spans="1:10">
      <c r="A2" s="48" t="s">
        <v>296</v>
      </c>
      <c r="B2" s="27"/>
      <c r="C2" s="27"/>
      <c r="D2" s="27"/>
      <c r="E2" s="27"/>
      <c r="F2" s="49"/>
      <c r="G2" s="27"/>
      <c r="H2" s="49"/>
      <c r="I2" s="49"/>
      <c r="J2" s="27"/>
    </row>
    <row r="3" ht="15" customHeight="1" spans="1:10">
      <c r="A3" s="4" t="str">
        <f>"单位名称："&amp;"云南省林业调查规划院（本级）"</f>
        <v>单位名称：云南省林业调查规划院（本级）</v>
      </c>
    </row>
    <row r="4" ht="14.25" customHeight="1" spans="1:10">
      <c r="A4" s="50" t="s">
        <v>297</v>
      </c>
      <c r="B4" s="50" t="s">
        <v>298</v>
      </c>
      <c r="C4" s="50" t="s">
        <v>299</v>
      </c>
      <c r="D4" s="50" t="s">
        <v>300</v>
      </c>
      <c r="E4" s="50" t="s">
        <v>301</v>
      </c>
      <c r="F4" s="51" t="s">
        <v>302</v>
      </c>
      <c r="G4" s="50" t="s">
        <v>303</v>
      </c>
      <c r="H4" s="51" t="s">
        <v>304</v>
      </c>
      <c r="I4" s="51" t="s">
        <v>305</v>
      </c>
      <c r="J4" s="50" t="s">
        <v>306</v>
      </c>
    </row>
    <row r="5" ht="14.25" customHeight="1" spans="1:10">
      <c r="A5" s="50">
        <v>1</v>
      </c>
      <c r="B5" s="50">
        <v>2</v>
      </c>
      <c r="C5" s="50">
        <v>3</v>
      </c>
      <c r="D5" s="50">
        <v>4</v>
      </c>
      <c r="E5" s="50">
        <v>5</v>
      </c>
      <c r="F5" s="51">
        <v>6</v>
      </c>
      <c r="G5" s="50">
        <v>7</v>
      </c>
      <c r="H5" s="51">
        <v>8</v>
      </c>
      <c r="I5" s="51">
        <v>9</v>
      </c>
      <c r="J5" s="50">
        <v>10</v>
      </c>
    </row>
    <row r="6" ht="17.3" customHeight="1" spans="1:10">
      <c r="A6" s="52" t="s">
        <v>45</v>
      </c>
      <c r="B6" s="53"/>
      <c r="C6" s="53"/>
      <c r="D6" s="53"/>
      <c r="E6" s="54"/>
      <c r="F6" s="55"/>
      <c r="G6" s="54"/>
      <c r="H6" s="55"/>
      <c r="I6" s="55"/>
      <c r="J6" s="54"/>
    </row>
    <row r="7" ht="47.3" customHeight="1" spans="1:10">
      <c r="A7" s="110" t="s">
        <v>275</v>
      </c>
      <c r="B7" s="56" t="s">
        <v>307</v>
      </c>
      <c r="C7" s="56" t="s">
        <v>308</v>
      </c>
      <c r="D7" s="56" t="s">
        <v>309</v>
      </c>
      <c r="E7" s="52" t="s">
        <v>310</v>
      </c>
      <c r="F7" s="56" t="s">
        <v>311</v>
      </c>
      <c r="G7" s="52" t="s">
        <v>137</v>
      </c>
      <c r="H7" s="56" t="s">
        <v>312</v>
      </c>
      <c r="I7" s="56" t="s">
        <v>313</v>
      </c>
      <c r="J7" s="57" t="s">
        <v>314</v>
      </c>
    </row>
    <row r="8" ht="47.3" customHeight="1" spans="1:10">
      <c r="A8" s="110" t="s">
        <v>275</v>
      </c>
      <c r="B8" s="56" t="s">
        <v>307</v>
      </c>
      <c r="C8" s="56" t="s">
        <v>308</v>
      </c>
      <c r="D8" s="56" t="s">
        <v>309</v>
      </c>
      <c r="E8" s="52" t="s">
        <v>315</v>
      </c>
      <c r="F8" s="56" t="s">
        <v>311</v>
      </c>
      <c r="G8" s="52" t="s">
        <v>139</v>
      </c>
      <c r="H8" s="56" t="s">
        <v>316</v>
      </c>
      <c r="I8" s="56" t="s">
        <v>313</v>
      </c>
      <c r="J8" s="57" t="s">
        <v>317</v>
      </c>
    </row>
    <row r="9" ht="47.3" customHeight="1" spans="1:10">
      <c r="A9" s="110" t="s">
        <v>275</v>
      </c>
      <c r="B9" s="56" t="s">
        <v>307</v>
      </c>
      <c r="C9" s="56" t="s">
        <v>308</v>
      </c>
      <c r="D9" s="56" t="s">
        <v>309</v>
      </c>
      <c r="E9" s="52" t="s">
        <v>318</v>
      </c>
      <c r="F9" s="56" t="s">
        <v>311</v>
      </c>
      <c r="G9" s="52" t="s">
        <v>319</v>
      </c>
      <c r="H9" s="56" t="s">
        <v>320</v>
      </c>
      <c r="I9" s="56" t="s">
        <v>313</v>
      </c>
      <c r="J9" s="57" t="s">
        <v>321</v>
      </c>
    </row>
    <row r="10" ht="47.3" customHeight="1" spans="1:10">
      <c r="A10" s="110" t="s">
        <v>275</v>
      </c>
      <c r="B10" s="56" t="s">
        <v>307</v>
      </c>
      <c r="C10" s="56" t="s">
        <v>308</v>
      </c>
      <c r="D10" s="56" t="s">
        <v>322</v>
      </c>
      <c r="E10" s="52" t="s">
        <v>323</v>
      </c>
      <c r="F10" s="56" t="s">
        <v>311</v>
      </c>
      <c r="G10" s="52" t="s">
        <v>324</v>
      </c>
      <c r="H10" s="56" t="s">
        <v>325</v>
      </c>
      <c r="I10" s="56" t="s">
        <v>313</v>
      </c>
      <c r="J10" s="57" t="s">
        <v>326</v>
      </c>
    </row>
    <row r="11" ht="47.3" customHeight="1" spans="1:10">
      <c r="A11" s="110" t="s">
        <v>275</v>
      </c>
      <c r="B11" s="56" t="s">
        <v>307</v>
      </c>
      <c r="C11" s="56" t="s">
        <v>327</v>
      </c>
      <c r="D11" s="56" t="s">
        <v>328</v>
      </c>
      <c r="E11" s="52" t="s">
        <v>329</v>
      </c>
      <c r="F11" s="56" t="s">
        <v>311</v>
      </c>
      <c r="G11" s="52" t="s">
        <v>330</v>
      </c>
      <c r="H11" s="56" t="s">
        <v>331</v>
      </c>
      <c r="I11" s="56" t="s">
        <v>313</v>
      </c>
      <c r="J11" s="57" t="s">
        <v>332</v>
      </c>
    </row>
    <row r="12" ht="47.3" customHeight="1" spans="1:10">
      <c r="A12" s="110" t="s">
        <v>275</v>
      </c>
      <c r="B12" s="56" t="s">
        <v>307</v>
      </c>
      <c r="C12" s="56" t="s">
        <v>333</v>
      </c>
      <c r="D12" s="56" t="s">
        <v>334</v>
      </c>
      <c r="E12" s="52" t="s">
        <v>335</v>
      </c>
      <c r="F12" s="56" t="s">
        <v>311</v>
      </c>
      <c r="G12" s="52" t="s">
        <v>336</v>
      </c>
      <c r="H12" s="56" t="s">
        <v>325</v>
      </c>
      <c r="I12" s="56" t="s">
        <v>313</v>
      </c>
      <c r="J12" s="57" t="s">
        <v>337</v>
      </c>
    </row>
    <row r="13" ht="47.3" customHeight="1" spans="1:10">
      <c r="A13" s="110" t="s">
        <v>285</v>
      </c>
      <c r="B13" s="56" t="s">
        <v>338</v>
      </c>
      <c r="C13" s="56" t="s">
        <v>308</v>
      </c>
      <c r="D13" s="56" t="s">
        <v>309</v>
      </c>
      <c r="E13" s="52" t="s">
        <v>339</v>
      </c>
      <c r="F13" s="56" t="s">
        <v>311</v>
      </c>
      <c r="G13" s="52" t="s">
        <v>340</v>
      </c>
      <c r="H13" s="56" t="s">
        <v>312</v>
      </c>
      <c r="I13" s="56" t="s">
        <v>313</v>
      </c>
      <c r="J13" s="57" t="s">
        <v>341</v>
      </c>
    </row>
    <row r="14" ht="47.3" customHeight="1" spans="1:10">
      <c r="A14" s="110" t="s">
        <v>285</v>
      </c>
      <c r="B14" s="56" t="s">
        <v>338</v>
      </c>
      <c r="C14" s="56" t="s">
        <v>308</v>
      </c>
      <c r="D14" s="56" t="s">
        <v>309</v>
      </c>
      <c r="E14" s="52" t="s">
        <v>342</v>
      </c>
      <c r="F14" s="56" t="s">
        <v>311</v>
      </c>
      <c r="G14" s="52" t="s">
        <v>343</v>
      </c>
      <c r="H14" s="56" t="s">
        <v>312</v>
      </c>
      <c r="I14" s="56" t="s">
        <v>313</v>
      </c>
      <c r="J14" s="57" t="s">
        <v>344</v>
      </c>
    </row>
    <row r="15" ht="47.3" customHeight="1" spans="1:10">
      <c r="A15" s="110" t="s">
        <v>285</v>
      </c>
      <c r="B15" s="56" t="s">
        <v>338</v>
      </c>
      <c r="C15" s="56" t="s">
        <v>308</v>
      </c>
      <c r="D15" s="56" t="s">
        <v>309</v>
      </c>
      <c r="E15" s="52" t="s">
        <v>345</v>
      </c>
      <c r="F15" s="56" t="s">
        <v>311</v>
      </c>
      <c r="G15" s="52" t="s">
        <v>343</v>
      </c>
      <c r="H15" s="56" t="s">
        <v>346</v>
      </c>
      <c r="I15" s="56" t="s">
        <v>313</v>
      </c>
      <c r="J15" s="57" t="s">
        <v>347</v>
      </c>
    </row>
    <row r="16" ht="47.3" customHeight="1" spans="1:10">
      <c r="A16" s="110" t="s">
        <v>285</v>
      </c>
      <c r="B16" s="56" t="s">
        <v>338</v>
      </c>
      <c r="C16" s="56" t="s">
        <v>308</v>
      </c>
      <c r="D16" s="56" t="s">
        <v>309</v>
      </c>
      <c r="E16" s="52" t="s">
        <v>348</v>
      </c>
      <c r="F16" s="56" t="s">
        <v>311</v>
      </c>
      <c r="G16" s="52" t="s">
        <v>343</v>
      </c>
      <c r="H16" s="56" t="s">
        <v>320</v>
      </c>
      <c r="I16" s="56" t="s">
        <v>313</v>
      </c>
      <c r="J16" s="57" t="s">
        <v>349</v>
      </c>
    </row>
    <row r="17" ht="47.3" customHeight="1" spans="1:10">
      <c r="A17" s="110" t="s">
        <v>285</v>
      </c>
      <c r="B17" s="56" t="s">
        <v>338</v>
      </c>
      <c r="C17" s="56" t="s">
        <v>308</v>
      </c>
      <c r="D17" s="56" t="s">
        <v>309</v>
      </c>
      <c r="E17" s="52" t="s">
        <v>350</v>
      </c>
      <c r="F17" s="56" t="s">
        <v>311</v>
      </c>
      <c r="G17" s="52" t="s">
        <v>343</v>
      </c>
      <c r="H17" s="56" t="s">
        <v>320</v>
      </c>
      <c r="I17" s="56" t="s">
        <v>313</v>
      </c>
      <c r="J17" s="57" t="s">
        <v>351</v>
      </c>
    </row>
    <row r="18" ht="47.3" customHeight="1" spans="1:10">
      <c r="A18" s="110" t="s">
        <v>285</v>
      </c>
      <c r="B18" s="56" t="s">
        <v>338</v>
      </c>
      <c r="C18" s="56" t="s">
        <v>308</v>
      </c>
      <c r="D18" s="56" t="s">
        <v>322</v>
      </c>
      <c r="E18" s="52" t="s">
        <v>352</v>
      </c>
      <c r="F18" s="56" t="s">
        <v>353</v>
      </c>
      <c r="G18" s="52" t="s">
        <v>324</v>
      </c>
      <c r="H18" s="56" t="s">
        <v>325</v>
      </c>
      <c r="I18" s="56" t="s">
        <v>313</v>
      </c>
      <c r="J18" s="57" t="s">
        <v>354</v>
      </c>
    </row>
    <row r="19" ht="47.3" customHeight="1" spans="1:10">
      <c r="A19" s="110" t="s">
        <v>285</v>
      </c>
      <c r="B19" s="56" t="s">
        <v>338</v>
      </c>
      <c r="C19" s="56" t="s">
        <v>308</v>
      </c>
      <c r="D19" s="56" t="s">
        <v>355</v>
      </c>
      <c r="E19" s="52" t="s">
        <v>356</v>
      </c>
      <c r="F19" s="56" t="s">
        <v>353</v>
      </c>
      <c r="G19" s="52" t="s">
        <v>357</v>
      </c>
      <c r="H19" s="56" t="s">
        <v>358</v>
      </c>
      <c r="I19" s="56" t="s">
        <v>313</v>
      </c>
      <c r="J19" s="57" t="s">
        <v>359</v>
      </c>
    </row>
    <row r="20" ht="47.3" customHeight="1" spans="1:10">
      <c r="A20" s="110" t="s">
        <v>285</v>
      </c>
      <c r="B20" s="56" t="s">
        <v>338</v>
      </c>
      <c r="C20" s="56" t="s">
        <v>327</v>
      </c>
      <c r="D20" s="56" t="s">
        <v>328</v>
      </c>
      <c r="E20" s="52" t="s">
        <v>360</v>
      </c>
      <c r="F20" s="56" t="s">
        <v>311</v>
      </c>
      <c r="G20" s="52" t="s">
        <v>361</v>
      </c>
      <c r="H20" s="56" t="s">
        <v>362</v>
      </c>
      <c r="I20" s="56" t="s">
        <v>313</v>
      </c>
      <c r="J20" s="57" t="s">
        <v>363</v>
      </c>
    </row>
    <row r="21" ht="47.3" customHeight="1" spans="1:10">
      <c r="A21" s="110" t="s">
        <v>281</v>
      </c>
      <c r="B21" s="56" t="s">
        <v>364</v>
      </c>
      <c r="C21" s="56" t="s">
        <v>308</v>
      </c>
      <c r="D21" s="56" t="s">
        <v>309</v>
      </c>
      <c r="E21" s="52" t="s">
        <v>365</v>
      </c>
      <c r="F21" s="56" t="s">
        <v>311</v>
      </c>
      <c r="G21" s="52" t="s">
        <v>319</v>
      </c>
      <c r="H21" s="56" t="s">
        <v>320</v>
      </c>
      <c r="I21" s="56" t="s">
        <v>313</v>
      </c>
      <c r="J21" s="57" t="s">
        <v>366</v>
      </c>
    </row>
    <row r="22" ht="47.3" customHeight="1" spans="1:10">
      <c r="A22" s="110" t="s">
        <v>281</v>
      </c>
      <c r="B22" s="56" t="s">
        <v>364</v>
      </c>
      <c r="C22" s="56" t="s">
        <v>308</v>
      </c>
      <c r="D22" s="56" t="s">
        <v>322</v>
      </c>
      <c r="E22" s="52" t="s">
        <v>367</v>
      </c>
      <c r="F22" s="56" t="s">
        <v>311</v>
      </c>
      <c r="G22" s="52" t="s">
        <v>336</v>
      </c>
      <c r="H22" s="56" t="s">
        <v>325</v>
      </c>
      <c r="I22" s="56" t="s">
        <v>313</v>
      </c>
      <c r="J22" s="57" t="s">
        <v>368</v>
      </c>
    </row>
    <row r="23" ht="47.3" customHeight="1" spans="1:10">
      <c r="A23" s="110" t="s">
        <v>281</v>
      </c>
      <c r="B23" s="56" t="s">
        <v>364</v>
      </c>
      <c r="C23" s="56" t="s">
        <v>308</v>
      </c>
      <c r="D23" s="56" t="s">
        <v>322</v>
      </c>
      <c r="E23" s="52" t="s">
        <v>369</v>
      </c>
      <c r="F23" s="56" t="s">
        <v>311</v>
      </c>
      <c r="G23" s="52" t="s">
        <v>137</v>
      </c>
      <c r="H23" s="56" t="s">
        <v>320</v>
      </c>
      <c r="I23" s="56" t="s">
        <v>313</v>
      </c>
      <c r="J23" s="57" t="s">
        <v>370</v>
      </c>
    </row>
    <row r="24" ht="47.3" customHeight="1" spans="1:10">
      <c r="A24" s="110" t="s">
        <v>281</v>
      </c>
      <c r="B24" s="56" t="s">
        <v>364</v>
      </c>
      <c r="C24" s="56" t="s">
        <v>308</v>
      </c>
      <c r="D24" s="56" t="s">
        <v>355</v>
      </c>
      <c r="E24" s="52" t="s">
        <v>371</v>
      </c>
      <c r="F24" s="56" t="s">
        <v>311</v>
      </c>
      <c r="G24" s="52" t="s">
        <v>336</v>
      </c>
      <c r="H24" s="56" t="s">
        <v>325</v>
      </c>
      <c r="I24" s="56" t="s">
        <v>313</v>
      </c>
      <c r="J24" s="57" t="s">
        <v>372</v>
      </c>
    </row>
    <row r="25" ht="47.3" customHeight="1" spans="1:10">
      <c r="A25" s="110" t="s">
        <v>281</v>
      </c>
      <c r="B25" s="56" t="s">
        <v>364</v>
      </c>
      <c r="C25" s="56" t="s">
        <v>327</v>
      </c>
      <c r="D25" s="56" t="s">
        <v>328</v>
      </c>
      <c r="E25" s="52" t="s">
        <v>360</v>
      </c>
      <c r="F25" s="56" t="s">
        <v>311</v>
      </c>
      <c r="G25" s="52" t="s">
        <v>373</v>
      </c>
      <c r="H25" s="56" t="s">
        <v>362</v>
      </c>
      <c r="I25" s="56" t="s">
        <v>313</v>
      </c>
      <c r="J25" s="57" t="s">
        <v>374</v>
      </c>
    </row>
    <row r="26" ht="47.3" customHeight="1" spans="1:10">
      <c r="A26" s="110" t="s">
        <v>283</v>
      </c>
      <c r="B26" s="56" t="s">
        <v>375</v>
      </c>
      <c r="C26" s="56" t="s">
        <v>308</v>
      </c>
      <c r="D26" s="56" t="s">
        <v>309</v>
      </c>
      <c r="E26" s="52" t="s">
        <v>376</v>
      </c>
      <c r="F26" s="56" t="s">
        <v>377</v>
      </c>
      <c r="G26" s="52" t="s">
        <v>138</v>
      </c>
      <c r="H26" s="56" t="s">
        <v>331</v>
      </c>
      <c r="I26" s="56" t="s">
        <v>313</v>
      </c>
      <c r="J26" s="57" t="s">
        <v>378</v>
      </c>
    </row>
    <row r="27" ht="47.3" customHeight="1" spans="1:10">
      <c r="A27" s="110" t="s">
        <v>283</v>
      </c>
      <c r="B27" s="56" t="s">
        <v>375</v>
      </c>
      <c r="C27" s="56" t="s">
        <v>308</v>
      </c>
      <c r="D27" s="56" t="s">
        <v>355</v>
      </c>
      <c r="E27" s="52" t="s">
        <v>379</v>
      </c>
      <c r="F27" s="56" t="s">
        <v>377</v>
      </c>
      <c r="G27" s="52" t="s">
        <v>340</v>
      </c>
      <c r="H27" s="56" t="s">
        <v>325</v>
      </c>
      <c r="I27" s="56" t="s">
        <v>313</v>
      </c>
      <c r="J27" s="57" t="s">
        <v>380</v>
      </c>
    </row>
    <row r="28" ht="47.3" customHeight="1" spans="1:10">
      <c r="A28" s="110" t="s">
        <v>283</v>
      </c>
      <c r="B28" s="56" t="s">
        <v>375</v>
      </c>
      <c r="C28" s="56" t="s">
        <v>327</v>
      </c>
      <c r="D28" s="56" t="s">
        <v>328</v>
      </c>
      <c r="E28" s="52" t="s">
        <v>381</v>
      </c>
      <c r="F28" s="56" t="s">
        <v>377</v>
      </c>
      <c r="G28" s="52" t="s">
        <v>340</v>
      </c>
      <c r="H28" s="56" t="s">
        <v>325</v>
      </c>
      <c r="I28" s="56" t="s">
        <v>313</v>
      </c>
      <c r="J28" s="57" t="s">
        <v>382</v>
      </c>
    </row>
    <row r="29" ht="47.3" customHeight="1" spans="1:10">
      <c r="A29" s="110" t="s">
        <v>283</v>
      </c>
      <c r="B29" s="56" t="s">
        <v>375</v>
      </c>
      <c r="C29" s="56" t="s">
        <v>333</v>
      </c>
      <c r="D29" s="56" t="s">
        <v>334</v>
      </c>
      <c r="E29" s="52" t="s">
        <v>383</v>
      </c>
      <c r="F29" s="56" t="s">
        <v>311</v>
      </c>
      <c r="G29" s="52" t="s">
        <v>324</v>
      </c>
      <c r="H29" s="56" t="s">
        <v>325</v>
      </c>
      <c r="I29" s="56" t="s">
        <v>313</v>
      </c>
      <c r="J29" s="57" t="s">
        <v>384</v>
      </c>
    </row>
    <row r="30" ht="47.3" customHeight="1" spans="1:10">
      <c r="A30" s="110" t="s">
        <v>279</v>
      </c>
      <c r="B30" s="56" t="s">
        <v>385</v>
      </c>
      <c r="C30" s="56" t="s">
        <v>308</v>
      </c>
      <c r="D30" s="56" t="s">
        <v>309</v>
      </c>
      <c r="E30" s="52" t="s">
        <v>386</v>
      </c>
      <c r="F30" s="56" t="s">
        <v>311</v>
      </c>
      <c r="G30" s="52" t="s">
        <v>387</v>
      </c>
      <c r="H30" s="56" t="s">
        <v>331</v>
      </c>
      <c r="I30" s="56" t="s">
        <v>313</v>
      </c>
      <c r="J30" s="57" t="s">
        <v>388</v>
      </c>
    </row>
    <row r="31" ht="47.3" customHeight="1" spans="1:10">
      <c r="A31" s="110" t="s">
        <v>279</v>
      </c>
      <c r="B31" s="56" t="s">
        <v>385</v>
      </c>
      <c r="C31" s="56" t="s">
        <v>308</v>
      </c>
      <c r="D31" s="56" t="s">
        <v>309</v>
      </c>
      <c r="E31" s="52" t="s">
        <v>389</v>
      </c>
      <c r="F31" s="56" t="s">
        <v>311</v>
      </c>
      <c r="G31" s="52" t="s">
        <v>390</v>
      </c>
      <c r="H31" s="56" t="s">
        <v>312</v>
      </c>
      <c r="I31" s="56" t="s">
        <v>313</v>
      </c>
      <c r="J31" s="57" t="s">
        <v>391</v>
      </c>
    </row>
    <row r="32" ht="47.3" customHeight="1" spans="1:10">
      <c r="A32" s="110" t="s">
        <v>279</v>
      </c>
      <c r="B32" s="56" t="s">
        <v>385</v>
      </c>
      <c r="C32" s="56" t="s">
        <v>308</v>
      </c>
      <c r="D32" s="56" t="s">
        <v>309</v>
      </c>
      <c r="E32" s="52" t="s">
        <v>392</v>
      </c>
      <c r="F32" s="56" t="s">
        <v>311</v>
      </c>
      <c r="G32" s="52" t="s">
        <v>393</v>
      </c>
      <c r="H32" s="56" t="s">
        <v>312</v>
      </c>
      <c r="I32" s="56" t="s">
        <v>313</v>
      </c>
      <c r="J32" s="57" t="s">
        <v>394</v>
      </c>
    </row>
    <row r="33" ht="47.3" customHeight="1" spans="1:10">
      <c r="A33" s="110" t="s">
        <v>279</v>
      </c>
      <c r="B33" s="56" t="s">
        <v>385</v>
      </c>
      <c r="C33" s="56" t="s">
        <v>308</v>
      </c>
      <c r="D33" s="56" t="s">
        <v>309</v>
      </c>
      <c r="E33" s="52" t="s">
        <v>395</v>
      </c>
      <c r="F33" s="56" t="s">
        <v>311</v>
      </c>
      <c r="G33" s="52" t="s">
        <v>324</v>
      </c>
      <c r="H33" s="56" t="s">
        <v>325</v>
      </c>
      <c r="I33" s="56" t="s">
        <v>313</v>
      </c>
      <c r="J33" s="57" t="s">
        <v>396</v>
      </c>
    </row>
    <row r="34" ht="47.3" customHeight="1" spans="1:10">
      <c r="A34" s="110" t="s">
        <v>279</v>
      </c>
      <c r="B34" s="56" t="s">
        <v>385</v>
      </c>
      <c r="C34" s="56" t="s">
        <v>308</v>
      </c>
      <c r="D34" s="56" t="s">
        <v>322</v>
      </c>
      <c r="E34" s="52" t="s">
        <v>397</v>
      </c>
      <c r="F34" s="56" t="s">
        <v>311</v>
      </c>
      <c r="G34" s="52" t="s">
        <v>398</v>
      </c>
      <c r="H34" s="56" t="s">
        <v>325</v>
      </c>
      <c r="I34" s="56" t="s">
        <v>313</v>
      </c>
      <c r="J34" s="57" t="s">
        <v>399</v>
      </c>
    </row>
    <row r="35" ht="47.3" customHeight="1" spans="1:10">
      <c r="A35" s="110" t="s">
        <v>279</v>
      </c>
      <c r="B35" s="56" t="s">
        <v>385</v>
      </c>
      <c r="C35" s="56" t="s">
        <v>308</v>
      </c>
      <c r="D35" s="56" t="s">
        <v>322</v>
      </c>
      <c r="E35" s="52" t="s">
        <v>400</v>
      </c>
      <c r="F35" s="56" t="s">
        <v>311</v>
      </c>
      <c r="G35" s="52" t="s">
        <v>324</v>
      </c>
      <c r="H35" s="56" t="s">
        <v>325</v>
      </c>
      <c r="I35" s="56" t="s">
        <v>313</v>
      </c>
      <c r="J35" s="57" t="s">
        <v>401</v>
      </c>
    </row>
    <row r="36" ht="47.3" customHeight="1" spans="1:10">
      <c r="A36" s="110" t="s">
        <v>279</v>
      </c>
      <c r="B36" s="56" t="s">
        <v>385</v>
      </c>
      <c r="C36" s="56" t="s">
        <v>308</v>
      </c>
      <c r="D36" s="56" t="s">
        <v>355</v>
      </c>
      <c r="E36" s="52" t="s">
        <v>402</v>
      </c>
      <c r="F36" s="56" t="s">
        <v>353</v>
      </c>
      <c r="G36" s="52" t="s">
        <v>336</v>
      </c>
      <c r="H36" s="56" t="s">
        <v>403</v>
      </c>
      <c r="I36" s="56" t="s">
        <v>313</v>
      </c>
      <c r="J36" s="57" t="s">
        <v>404</v>
      </c>
    </row>
    <row r="37" ht="47.3" customHeight="1" spans="1:10">
      <c r="A37" s="110" t="s">
        <v>279</v>
      </c>
      <c r="B37" s="56" t="s">
        <v>385</v>
      </c>
      <c r="C37" s="56" t="s">
        <v>327</v>
      </c>
      <c r="D37" s="56" t="s">
        <v>328</v>
      </c>
      <c r="E37" s="52" t="s">
        <v>405</v>
      </c>
      <c r="F37" s="56" t="s">
        <v>311</v>
      </c>
      <c r="G37" s="52" t="s">
        <v>373</v>
      </c>
      <c r="H37" s="56" t="s">
        <v>362</v>
      </c>
      <c r="I37" s="56" t="s">
        <v>313</v>
      </c>
      <c r="J37" s="57" t="s">
        <v>406</v>
      </c>
    </row>
    <row r="38" ht="47.3" customHeight="1" spans="1:10">
      <c r="A38" s="110" t="s">
        <v>264</v>
      </c>
      <c r="B38" s="56" t="s">
        <v>407</v>
      </c>
      <c r="C38" s="56" t="s">
        <v>308</v>
      </c>
      <c r="D38" s="56" t="s">
        <v>309</v>
      </c>
      <c r="E38" s="52" t="s">
        <v>408</v>
      </c>
      <c r="F38" s="56" t="s">
        <v>311</v>
      </c>
      <c r="G38" s="52" t="s">
        <v>409</v>
      </c>
      <c r="H38" s="56" t="s">
        <v>410</v>
      </c>
      <c r="I38" s="56" t="s">
        <v>313</v>
      </c>
      <c r="J38" s="57" t="s">
        <v>411</v>
      </c>
    </row>
    <row r="39" ht="47.3" customHeight="1" spans="1:10">
      <c r="A39" s="110" t="s">
        <v>264</v>
      </c>
      <c r="B39" s="56" t="s">
        <v>407</v>
      </c>
      <c r="C39" s="56" t="s">
        <v>308</v>
      </c>
      <c r="D39" s="56" t="s">
        <v>309</v>
      </c>
      <c r="E39" s="52" t="s">
        <v>412</v>
      </c>
      <c r="F39" s="56" t="s">
        <v>377</v>
      </c>
      <c r="G39" s="52" t="s">
        <v>340</v>
      </c>
      <c r="H39" s="56" t="s">
        <v>325</v>
      </c>
      <c r="I39" s="56" t="s">
        <v>313</v>
      </c>
      <c r="J39" s="57" t="s">
        <v>413</v>
      </c>
    </row>
    <row r="40" ht="47.3" customHeight="1" spans="1:10">
      <c r="A40" s="110" t="s">
        <v>264</v>
      </c>
      <c r="B40" s="56" t="s">
        <v>407</v>
      </c>
      <c r="C40" s="56" t="s">
        <v>308</v>
      </c>
      <c r="D40" s="56" t="s">
        <v>322</v>
      </c>
      <c r="E40" s="52" t="s">
        <v>414</v>
      </c>
      <c r="F40" s="56" t="s">
        <v>311</v>
      </c>
      <c r="G40" s="52" t="s">
        <v>398</v>
      </c>
      <c r="H40" s="56" t="s">
        <v>415</v>
      </c>
      <c r="I40" s="56" t="s">
        <v>313</v>
      </c>
      <c r="J40" s="57" t="s">
        <v>416</v>
      </c>
    </row>
    <row r="41" ht="47.3" customHeight="1" spans="1:10">
      <c r="A41" s="110" t="s">
        <v>264</v>
      </c>
      <c r="B41" s="56" t="s">
        <v>407</v>
      </c>
      <c r="C41" s="56" t="s">
        <v>327</v>
      </c>
      <c r="D41" s="56" t="s">
        <v>328</v>
      </c>
      <c r="E41" s="52" t="s">
        <v>417</v>
      </c>
      <c r="F41" s="56" t="s">
        <v>311</v>
      </c>
      <c r="G41" s="52" t="s">
        <v>343</v>
      </c>
      <c r="H41" s="56" t="s">
        <v>312</v>
      </c>
      <c r="I41" s="56" t="s">
        <v>313</v>
      </c>
      <c r="J41" s="57" t="s">
        <v>418</v>
      </c>
    </row>
  </sheetData>
  <mergeCells count="14">
    <mergeCell ref="A2:J2"/>
    <mergeCell ref="A3:H3"/>
    <mergeCell ref="A7:A12"/>
    <mergeCell ref="A13:A20"/>
    <mergeCell ref="A21:A25"/>
    <mergeCell ref="A26:A29"/>
    <mergeCell ref="A30:A37"/>
    <mergeCell ref="A38:A41"/>
    <mergeCell ref="B7:B12"/>
    <mergeCell ref="B13:B20"/>
    <mergeCell ref="B21:B25"/>
    <mergeCell ref="B26:B29"/>
    <mergeCell ref="B30:B37"/>
    <mergeCell ref="B38:B4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包包大人有点白</cp:lastModifiedBy>
  <dcterms:created xsi:type="dcterms:W3CDTF">2026-02-07T03:07:00Z</dcterms:created>
  <dcterms:modified xsi:type="dcterms:W3CDTF">2026-02-13T08:04:28Z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B545AE86A1054D74B4DA96A6D1A37EC8_13</vt:lpwstr>
  </property>
  <property fmtid="{D5CDD505-2E9C-101B-9397-08002B2CF9AE}" pid="3" name="KSOProductBuildVer">
    <vt:lpwstr>2052-12.1.0.24657</vt:lpwstr>
  </property>
  <property fmtid="{D5CDD505-2E9C-101B-9397-08002B2CF9AE}" pid="4" name="CalculationRule">
    <vt:i4>0</vt:i4>
  </property>
</Properties>
</file>