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6" hidden="1">部门基本支出预算表04!$A$1:$W$35</definedName>
    <definedName name="_xlnm._FilterDatabase" localSheetId="7" hidden="1">'部门项目支出预算表05-1'!$A$1:$W$63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<sst xmlns="http://schemas.openxmlformats.org/spreadsheetml/2006/main" count="1469" uniqueCount="479">
  <si>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</si>
  <si>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</si>
  <si>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</si>
  <si>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</si>
  <si>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</si>
  <si>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</si>
  <si>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</si>
  <si>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</si>
  <si>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</si>
  <si>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</si>
  <si>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</si>
  <si>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</si>
  <si>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</si>
  <si>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</si>
  <si>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</si>
  <si>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</si>
  <si>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</si>
  <si>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</si>
  <si>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</si>
  <si>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</si>
  <si>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</si>
  <si>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</si>
  <si>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</si>
  <si>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</si>
  <si>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</si>
  <si>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</si>
  <si>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</si>
  <si>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</si>
  <si>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</si>
  <si>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</si>
  <si>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</si>
  <si>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</si>
  <si>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</si>
  <si>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</si>
  <si>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</si>
  <si>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</si>
  <si>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</si>
  <si>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</si>
  <si>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</si>
  <si>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</si>
  <si>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</si>
  <si>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</si>
  <si>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</si>
  <si>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</si>
  <si>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169016006</t>
  </si>
  <si>
    <t>云南省林业调查规划院大理分院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</si>
  <si>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</si>
  <si>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</si>
  <si>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</si>
  <si>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</si>
  <si>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</si>
  <si>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</si>
  <si>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</si>
  <si>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</si>
  <si>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</si>
  <si>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</si>
  <si>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</si>
  <si>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</si>
  <si>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</si>
  <si>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</si>
  <si>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</si>
  <si>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</si>
  <si>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</si>
  <si>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2060302</t>
  </si>
  <si>
    <t>社会公益研究</t>
  </si>
  <si>
    <t>20604</t>
  </si>
  <si>
    <t>技术研究与开发</t>
  </si>
  <si>
    <t>2060404</t>
  </si>
  <si>
    <t>科技成果转化与扩散</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</si>
  <si>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</si>
  <si>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</si>
  <si>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</si>
  <si>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</si>
  <si>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</si>
  <si>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</si>
  <si>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</si>
  <si>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</si>
  <si>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</si>
  <si>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</si>
  <si>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</si>
  <si>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</si>
  <si>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</si>
  <si>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</si>
  <si>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</si>
  <si>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</si>
  <si>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</si>
  <si>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</si>
  <si>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</si>
  <si>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</si>
  <si>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</si>
  <si>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</si>
  <si>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</si>
  <si>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</si>
  <si>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</si>
  <si>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2110404</t>
  </si>
  <si>
    <t>生物及物种资源保护</t>
  </si>
  <si>
    <t>213</t>
  </si>
  <si>
    <t>农林水支出</t>
  </si>
  <si>
    <t>21302</t>
  </si>
  <si>
    <t>林业和草原</t>
  </si>
  <si>
    <t>2130204</t>
  </si>
  <si>
    <t>事业机构</t>
  </si>
  <si>
    <t>2130207</t>
  </si>
  <si>
    <t>森林资源管理</t>
  </si>
  <si>
    <t>2130237</t>
  </si>
  <si>
    <t>行业业务管理</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</si>
  <si>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</si>
  <si>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</si>
  <si>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</si>
  <si>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</si>
  <si>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</si>
  <si>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</si>
  <si>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</si>
  <si>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</si>
  <si>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</si>
  <si>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</si>
  <si>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</si>
  <si>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</si>
  <si>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</si>
  <si>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</si>
  <si>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</si>
  <si>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</si>
  <si>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</si>
  <si>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</si>
  <si>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</si>
  <si>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</si>
  <si>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</si>
  <si>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</si>
  <si>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</si>
  <si>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</si>
  <si>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</si>
  <si>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</si>
  <si>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</si>
  <si>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</si>
  <si>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</si>
  <si>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</si>
  <si>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</si>
  <si>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</si>
  <si>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</si>
  <si>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</si>
  <si>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</si>
  <si>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</si>
  <si>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</si>
  <si>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</si>
  <si>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</si>
  <si>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</si>
  <si>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</si>
  <si>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</si>
  <si>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</si>
  <si>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</si>
  <si>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</si>
  <si>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</si>
  <si>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</si>
  <si>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</si>
  <si>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</si>
  <si>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</si>
  <si>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</si>
  <si>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</si>
  <si>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</si>
  <si>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</si>
  <si>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</si>
  <si>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530000210000000024841</t>
  </si>
  <si>
    <t>事业人员支出工资</t>
  </si>
  <si>
    <t>30101</t>
  </si>
  <si>
    <t>基本工资</t>
  </si>
  <si>
    <t>30102</t>
  </si>
  <si>
    <t>津贴补贴</t>
  </si>
  <si>
    <t>30103</t>
  </si>
  <si>
    <t>奖金</t>
  </si>
  <si>
    <t>30107</t>
  </si>
  <si>
    <t>绩效工资</t>
  </si>
  <si>
    <t>530000210000000024842</t>
  </si>
  <si>
    <t>社会保障缴费</t>
  </si>
  <si>
    <t>30108</t>
  </si>
  <si>
    <t>机关事业单位基本养老保险缴费</t>
  </si>
  <si>
    <t>30112</t>
  </si>
  <si>
    <t>其他社会保障缴费</t>
  </si>
  <si>
    <t>30110</t>
  </si>
  <si>
    <t>职工基本医疗保险缴费</t>
  </si>
  <si>
    <t>30111</t>
  </si>
  <si>
    <t>公务员医疗补助缴费</t>
  </si>
  <si>
    <t>530000210000000024844</t>
  </si>
  <si>
    <t>30113</t>
  </si>
  <si>
    <t>530000210000000024848</t>
  </si>
  <si>
    <t>公车购置及运维费</t>
  </si>
  <si>
    <t>30231</t>
  </si>
  <si>
    <t>公务用车运行维护费</t>
  </si>
  <si>
    <t>530000210000000024852</t>
  </si>
  <si>
    <t>工会经费</t>
  </si>
  <si>
    <t>30228</t>
  </si>
  <si>
    <t>530000210000000024854</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</si>
  <si>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</si>
  <si>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</si>
  <si>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</si>
  <si>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</si>
  <si>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</si>
  <si>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</si>
  <si>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</si>
  <si>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</si>
  <si>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</si>
  <si>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</si>
  <si>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</si>
  <si>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</si>
  <si>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</si>
  <si>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</si>
  <si>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</si>
  <si>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</si>
  <si>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</si>
  <si>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</si>
  <si>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</si>
  <si>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530000231100001057665</t>
  </si>
  <si>
    <t>人员经费缺口补助资金</t>
  </si>
  <si>
    <t>530000261100005160708</t>
  </si>
  <si>
    <t>弥补住房公积金缺口资金</t>
  </si>
  <si>
    <t>预算05-1表</t>
  </si>
  <si>
    <t>2026年部门项目支出预算表</t>
  </si>
  <si>
    <t>项目分类</t>
  </si>
  <si>
    <t>项目单位</t>
  </si>
  <si>
    <t>本年拨款</t>
  </si>
  <si>
    <t>其中：本次下达</t>
  </si>
  <si>
    <t>林草调查规划业务保障经费</t>
  </si>
  <si>
    <t>其他运转类</t>
  </si>
  <si>
    <t>530000241100002038953</t>
  </si>
  <si>
    <t>31002</t>
  </si>
  <si>
    <t>办公设备购置</t>
  </si>
  <si>
    <t>31003</t>
  </si>
  <si>
    <t>专用设备购置</t>
  </si>
  <si>
    <t>30209</t>
  </si>
  <si>
    <t>物业管理费</t>
  </si>
  <si>
    <t>30214</t>
  </si>
  <si>
    <t>租赁费</t>
  </si>
  <si>
    <t>30227</t>
  </si>
  <si>
    <t>委托业务费</t>
  </si>
  <si>
    <t>30239</t>
  </si>
  <si>
    <t>其他交通费用</t>
  </si>
  <si>
    <t>林草湿科技计划和成果转化资金</t>
  </si>
  <si>
    <t>事业发展类</t>
  </si>
  <si>
    <t>530000251100003236989</t>
  </si>
  <si>
    <t>30215</t>
  </si>
  <si>
    <t>会议费</t>
  </si>
  <si>
    <t>30218</t>
  </si>
  <si>
    <t>专用材料费</t>
  </si>
  <si>
    <t>30226</t>
  </si>
  <si>
    <t>劳务费</t>
  </si>
  <si>
    <t>30240</t>
  </si>
  <si>
    <t>税金及附加费用</t>
  </si>
  <si>
    <t>林草湿综合调查监测专项资金</t>
  </si>
  <si>
    <t>530000241100002014033</t>
  </si>
  <si>
    <t>其他人员支出</t>
  </si>
  <si>
    <t>民生类</t>
  </si>
  <si>
    <t>530000231100001070165</t>
  </si>
  <si>
    <t>30199</t>
  </si>
  <si>
    <t>其他工资福利支出</t>
  </si>
  <si>
    <t>森林资源监测及林业技术服务项目补助资金</t>
  </si>
  <si>
    <t>530000200000000005927</t>
  </si>
  <si>
    <t>银龄工程师补助资金</t>
  </si>
  <si>
    <t>530000261100005157489</t>
  </si>
  <si>
    <t>云南省景天科6种国家重点保护野生植物资源调查（第二期）补助资金</t>
  </si>
  <si>
    <t>530000251100003836709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</si>
  <si>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</si>
  <si>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</si>
  <si>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</si>
  <si>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</si>
  <si>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</si>
  <si>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</si>
  <si>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</si>
  <si>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</si>
  <si>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</si>
  <si>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</si>
  <si>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</si>
  <si>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</si>
  <si>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落实国家和省对“银龄工程师”待遇的有关规定，给予其相应指导和帮助，提供必要条件。</t>
  </si>
  <si>
    <t>产出指标</t>
  </si>
  <si>
    <t>数量指标</t>
  </si>
  <si>
    <t>“银龄工程师”引进数</t>
  </si>
  <si>
    <t>=</t>
  </si>
  <si>
    <t>人</t>
  </si>
  <si>
    <t>定量指标</t>
  </si>
  <si>
    <t>反映“银龄工程师”引进的数量情况。</t>
  </si>
  <si>
    <t>时效指标</t>
  </si>
  <si>
    <t>发放及时率</t>
  </si>
  <si>
    <t>100</t>
  </si>
  <si>
    <t>%</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</si>
  <si>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</si>
  <si>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</si>
  <si>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</si>
  <si>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</si>
  <si>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</si>
  <si>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满意度指标</t>
  </si>
  <si>
    <t>服务对象满意度</t>
  </si>
  <si>
    <t>单位满意度</t>
  </si>
  <si>
    <t>&gt;=</t>
  </si>
  <si>
    <t>95</t>
  </si>
  <si>
    <t>反映单位对银龄工程师的满意程度。</t>
  </si>
  <si>
    <t>积极承揽区域性规划和专项规划、自然保护地本底资源调查及勘界立标等林业技术支撑服务工作，合同经费收益用于弥补单位人员公用经费不足，保障单位正常履行职能职责。通过各类项目开展，力争完成林业技术支撑服务项目5项以上，成果质量合格率达95%以上，带动林农就业人数达200人天以上，服务对象总体满意度达90%以上。通过项目开展，为加快推进全省林草事业发展及生态文明建设提供技术支撑，同时产生较好的社会效益和生态效益。</t>
  </si>
  <si>
    <t>完成技术服务总项目数</t>
  </si>
  <si>
    <t>项</t>
  </si>
  <si>
    <t>反映是否完成预计数量的项目数量</t>
  </si>
  <si>
    <t>质量指标</t>
  </si>
  <si>
    <t>项目质量审核合格率</t>
  </si>
  <si>
    <t>反映产出成果符合技术规程</t>
  </si>
  <si>
    <t>带动当地农林人员临时就业人次</t>
  </si>
  <si>
    <t>200</t>
  </si>
  <si>
    <t>人.次</t>
  </si>
  <si>
    <t>反映临时聘用林农临工人次</t>
  </si>
  <si>
    <t>服务对象总体满意度</t>
  </si>
  <si>
    <t>90</t>
  </si>
  <si>
    <t>反映服务对象满意情况</t>
  </si>
  <si>
    <t>完成或开展委托的林草湿资源调查评估及科学研究、自然保护地调查研究监测及评估、野生动植物调查监测及保护、林草生态保护与修复相关的规划和设计、林地保护利用规划编制、林业建设项目工程咨询、林草科技支撑及技术研究等其他林草技术支撑服务。力争完成科技计划项目及科技成果转化推广项目数量15项以上，发明专利或者授权专利数量1项以上，项目成果获规划院及以上奖项2项以上，项目完成及时率90%以上，带动当地林农临时就业达800人次以上，服务对象总体满意度90%以上。</t>
  </si>
  <si>
    <t>完成科技计划及成果转化推广数量</t>
  </si>
  <si>
    <t>15</t>
  </si>
  <si>
    <t>反映完成指定数量的科技计划及成果转化项目数量。</t>
  </si>
  <si>
    <t>取得发明专利或者授权专利数量</t>
  </si>
  <si>
    <t>1.00</t>
  </si>
  <si>
    <t>反映完成指定数量的科技计划及成果转化项目取得的发明专利或者授权专利数量。</t>
  </si>
  <si>
    <t>项目质量合格率</t>
  </si>
  <si>
    <t>反映产出成果是否符合科技计划及成果转化项目要求反映产出成果是否符合科技计划及成果转化项目要求</t>
  </si>
  <si>
    <t>项目成果获规划院及以上奖项</t>
  </si>
  <si>
    <t>反映科技成果质量。</t>
  </si>
  <si>
    <t>项目完成及时率</t>
  </si>
  <si>
    <t>反映是否能按照科技成果设置时间要求完成科技项目。</t>
  </si>
  <si>
    <t>带动当地林农临时就业人次</t>
  </si>
  <si>
    <t>1000</t>
  </si>
  <si>
    <t>人次</t>
  </si>
  <si>
    <t>依据大理分院年工作安排及报请省编委的批复，2026年大理分院需聘请编外人员14名，2026年需支付经费910000元。</t>
  </si>
  <si>
    <t>编外人员工资发放人数</t>
  </si>
  <si>
    <t>16</t>
  </si>
  <si>
    <t>反映大理分院聘用编外人员情况。</t>
  </si>
  <si>
    <t>完成招聘工作</t>
  </si>
  <si>
    <t>85</t>
  </si>
  <si>
    <t>完成招聘招聘编外编制85%</t>
  </si>
  <si>
    <t>部门运转</t>
  </si>
  <si>
    <t>正常运转</t>
  </si>
  <si>
    <t>定性指标</t>
  </si>
  <si>
    <t>反映大理分院正常运转工作情况</t>
  </si>
  <si>
    <t>编外人员满意度</t>
  </si>
  <si>
    <t>反映单位编外人员对工资发放的满意度</t>
  </si>
  <si>
    <t>按照国家、云南省相关政策规定，保障单位90名在职职工能正常履行工作职责，保障单位办公区、公共区域不少于24000平方米物业管理面积，确保单位能按质按量按时完成省林草局、省林业调查规划院安排的年度各项工作任务，在职职工满意率达90%以上。</t>
  </si>
  <si>
    <t>物业管理面积</t>
  </si>
  <si>
    <t>2400</t>
  </si>
  <si>
    <t>平方米</t>
  </si>
  <si>
    <t>反映公用经费保障部门（单位）实际物业管理面积。物业管理的面积数包括工作人员办公室面积、单位负责管理的公共物业面积、电梯及办公设备等。</t>
  </si>
  <si>
    <t>保障人数</t>
  </si>
  <si>
    <t>反映公用经费保障部门（单位）正常运转的在职人数情况。在职人数主要指办公、会议、差旅、水费、电费等公用经费中服务保障的人数。</t>
  </si>
  <si>
    <t>后勤保障覆盖率</t>
  </si>
  <si>
    <t>反映后勤工作人员对单位各类保障的服务程度。</t>
  </si>
  <si>
    <t>单位职工满意度</t>
  </si>
  <si>
    <t>反映大理分院全体职工对公用经费保障的满意程度</t>
  </si>
  <si>
    <t>通过开展2026年森林、草原、湿地综合监测森林样地调查工作，完成森林样地调查400个以上；参与森林样地调查人数达40人以上；样地内业质量合格率达95%以上，完成样地外业调查时间控制在60天内，带动林农就业人数达600人.天以上，上级部门满意度达90%以上。通过项目开展，为加快推进全省林草事业发展及生态文明建设提供技术支撑，同时产生较好的社会效益和生态效益。</t>
  </si>
  <si>
    <t>参与森林样地调查人数</t>
  </si>
  <si>
    <t>40</t>
  </si>
  <si>
    <t>反映参与森林样地调查工作的人数</t>
  </si>
  <si>
    <t>森林样地</t>
  </si>
  <si>
    <t>400</t>
  </si>
  <si>
    <t>个</t>
  </si>
  <si>
    <t>反映是否完成指定数量的固定样方数量</t>
  </si>
  <si>
    <t>样地内业质量审核合格率</t>
  </si>
  <si>
    <t>反映调查工作的完成质量情况。</t>
  </si>
  <si>
    <t>完成森林样地外业调查时间</t>
  </si>
  <si>
    <t>&lt;=</t>
  </si>
  <si>
    <t>60</t>
  </si>
  <si>
    <t>天</t>
  </si>
  <si>
    <t>反映完成调查任务的效率。</t>
  </si>
  <si>
    <t>800</t>
  </si>
  <si>
    <t>上级部门满意度</t>
  </si>
  <si>
    <t>反映上级部门对调查监测工作的整体满意情况。</t>
  </si>
  <si>
    <t>预算06表</t>
  </si>
  <si>
    <t>2026年政府性基金预算支出预算表</t>
  </si>
  <si>
    <t>政府性基金预算支出</t>
  </si>
  <si>
    <t>备注：云南省林业调查规划院大理分院2026年度无政府性基金预算，故此表为空表，特此说明。</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</si>
  <si>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</si>
  <si>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</si>
  <si>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</si>
  <si>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</si>
  <si>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</si>
  <si>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</si>
  <si>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</si>
  <si>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</si>
  <si>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</si>
  <si>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</si>
  <si>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</si>
  <si>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</si>
  <si>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保密柜</t>
  </si>
  <si>
    <t>A05010504 保密柜</t>
  </si>
  <si>
    <t>元</t>
  </si>
  <si>
    <t>置物架</t>
  </si>
  <si>
    <t>A05010299 其他台、桌类</t>
  </si>
  <si>
    <t>汽车燃油费</t>
  </si>
  <si>
    <t>C23120302 车辆加油、添加燃料服务</t>
  </si>
  <si>
    <t>辆</t>
  </si>
  <si>
    <t>汽车维修费</t>
  </si>
  <si>
    <t>C23120301 车辆维修和保养服务</t>
  </si>
  <si>
    <t>汽车保险</t>
  </si>
  <si>
    <t>C1804010201 机动车保险服务</t>
  </si>
  <si>
    <t>档案室档案柜搁板</t>
  </si>
  <si>
    <t>A05010699 其他架类</t>
  </si>
  <si>
    <t>张</t>
  </si>
  <si>
    <t>档案室密集架</t>
  </si>
  <si>
    <t>立方米</t>
  </si>
  <si>
    <t>数据处理中心操作台</t>
  </si>
  <si>
    <t>套</t>
  </si>
  <si>
    <t>预算08表</t>
  </si>
  <si>
    <t>2026年部门政府购买服务预算表</t>
  </si>
  <si>
    <t>政府购买服务项目</t>
  </si>
  <si>
    <t>政府购买服务目录</t>
  </si>
  <si>
    <t>备注：云南省林业调查规划院大理分院2026年度无政府购买服务预算，故此表为空表，特此说明。</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</si>
  <si>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</si>
  <si>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</si>
  <si>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</si>
  <si>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</si>
  <si>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</si>
  <si>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</si>
  <si>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</si>
  <si>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</si>
  <si>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</si>
  <si>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</si>
  <si>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</si>
  <si>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</si>
  <si>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</si>
  <si>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</si>
  <si>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</si>
  <si>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</si>
  <si>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</si>
  <si>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</si>
  <si>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</si>
  <si>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</si>
  <si>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</si>
  <si>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</si>
  <si>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</si>
  <si>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</si>
  <si>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</si>
  <si>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备注：云南省林业调查规划院大理分院2026年度无省对下转移支付预算，故此表为空表，特此说明。</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</si>
  <si>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</si>
  <si>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</si>
  <si>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</si>
  <si>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</si>
  <si>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</si>
  <si>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</si>
  <si>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</si>
  <si>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</si>
  <si>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</si>
  <si>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</si>
  <si>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</si>
  <si>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</si>
  <si>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</si>
  <si>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</si>
  <si>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A02010106 移动工作站</t>
  </si>
  <si>
    <t>移动图形工作站</t>
  </si>
  <si>
    <t>台</t>
  </si>
  <si>
    <t>A02010107 图形工作站</t>
  </si>
  <si>
    <t>台式图形工作站</t>
  </si>
  <si>
    <t>A02010599 其他存储设备</t>
  </si>
  <si>
    <t>中心机房机架式NAS</t>
  </si>
  <si>
    <t>家具和用品</t>
  </si>
  <si>
    <t>A05010601 木质架类</t>
  </si>
  <si>
    <t>搁板</t>
  </si>
  <si>
    <t>块</t>
  </si>
  <si>
    <t>密集架</t>
  </si>
  <si>
    <t>组</t>
  </si>
  <si>
    <t>注：涉及土地使用权、房屋、公务用车购置，按照现行相关管理制度规定报批，以职能部门审批意见为准。</t>
  </si>
  <si>
    <t>预算11表</t>
  </si>
  <si>
    <t>2026年中央转移支付补助项目支出预算表</t>
  </si>
  <si>
    <t>上级补助</t>
  </si>
  <si>
    <t>森林资源监测评价补助资金</t>
  </si>
  <si>
    <t>2110501</t>
  </si>
  <si>
    <t>森林管护</t>
  </si>
  <si>
    <t>31022</t>
  </si>
  <si>
    <t>无形资产购置</t>
  </si>
  <si>
    <t>预算12表</t>
  </si>
  <si>
    <t>2026年部门项目支出中期规划预算表</t>
  </si>
  <si>
    <t>项目级次</t>
  </si>
  <si>
    <t>2026年</t>
  </si>
  <si>
    <t>2027年</t>
  </si>
  <si>
    <t>2028年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</si>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</sst>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D21" sqref="D2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"单位名称："&amp;"云南省林业调查规划院大理分院"</f>
        <v>单位名称：云南省林业调查规划院大理分院</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23428406.68</v>
      </c>
      <c r="C7" s="23" t="str">
        <f>"一"&amp;"、"&amp;"科学技术支出"</f>
        <v>一、科学技术支出</v>
      </c>
      <c r="D7" s="120">
        <v>16076400</v>
      </c>
    </row>
    <row r="8" ht="25.4" customHeight="1" spans="1:4">
      <c r="A8" s="144" t="s">
        <v>9</v>
      </c>
      <c r="B8" s="120"/>
      <c r="C8" s="23" t="str">
        <f>"二"&amp;"、"&amp;"社会保障和就业支出"</f>
        <v>二、社会保障和就业支出</v>
      </c>
      <c r="D8" s="120">
        <v>1848514.73</v>
      </c>
    </row>
    <row r="9" ht="25.4" customHeight="1" spans="1:4">
      <c r="A9" s="144" t="s">
        <v>10</v>
      </c>
      <c r="B9" s="120"/>
      <c r="C9" s="23" t="str">
        <f>"三"&amp;"、"&amp;"卫生健康支出"</f>
        <v>三、卫生健康支出</v>
      </c>
      <c r="D9" s="120">
        <v>1644596.58</v>
      </c>
    </row>
    <row r="10" ht="25.4" customHeight="1" spans="1:4">
      <c r="A10" s="144" t="s">
        <v>11</v>
      </c>
      <c r="B10" s="88"/>
      <c r="C10" s="23" t="str">
        <f>"四"&amp;"、"&amp;"节能环保支出"</f>
        <v>四、节能环保支出</v>
      </c>
      <c r="D10" s="120">
        <v>55000</v>
      </c>
    </row>
    <row r="11" ht="25.4" customHeight="1" spans="1:4">
      <c r="A11" s="144" t="s">
        <v>12</v>
      </c>
      <c r="B11" s="120">
        <v>17000000</v>
      </c>
      <c r="C11" s="23" t="str">
        <f>"五"&amp;"、"&amp;"农林水支出"</f>
        <v>五、农林水支出</v>
      </c>
      <c r="D11" s="120">
        <v>18495736.63</v>
      </c>
    </row>
    <row r="12" ht="25.4" customHeight="1" spans="1:4">
      <c r="A12" s="144" t="s">
        <v>13</v>
      </c>
      <c r="B12" s="88">
        <v>17000000</v>
      </c>
      <c r="C12" s="23" t="str">
        <f>"六"&amp;"、"&amp;"住房保障支出"</f>
        <v>六、住房保障支出</v>
      </c>
      <c r="D12" s="120">
        <v>1439558.74</v>
      </c>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c r="C16" s="23"/>
      <c r="D16" s="120"/>
    </row>
    <row r="17" ht="25.4" customHeight="1" spans="1:4">
      <c r="A17" s="170" t="s">
        <v>18</v>
      </c>
      <c r="B17" s="140">
        <v>40428406.68</v>
      </c>
      <c r="C17" s="142" t="s">
        <v>19</v>
      </c>
      <c r="D17" s="140">
        <v>39559806.68</v>
      </c>
    </row>
    <row r="18" ht="25.4" customHeight="1" spans="1:4">
      <c r="A18" s="171" t="s">
        <v>20</v>
      </c>
      <c r="B18" s="140">
        <v>55000</v>
      </c>
      <c r="C18" s="172" t="s">
        <v>21</v>
      </c>
      <c r="D18" s="173">
        <v>923600</v>
      </c>
    </row>
    <row r="19" ht="25.4" customHeight="1" spans="1:4">
      <c r="A19" s="174" t="s">
        <v>22</v>
      </c>
      <c r="B19" s="120">
        <v>55000</v>
      </c>
      <c r="C19" s="141" t="s">
        <v>22</v>
      </c>
      <c r="D19" s="88"/>
    </row>
    <row r="20" ht="25.4" customHeight="1" spans="1:4">
      <c r="A20" s="174" t="s">
        <v>23</v>
      </c>
      <c r="B20" s="120"/>
      <c r="C20" s="141" t="s">
        <v>23</v>
      </c>
      <c r="D20" s="88">
        <v>923600</v>
      </c>
    </row>
    <row r="21" ht="25.4" customHeight="1" spans="1:4">
      <c r="A21" s="175" t="s">
        <v>24</v>
      </c>
      <c r="B21" s="140">
        <v>40483406.68</v>
      </c>
      <c r="C21" s="142" t="s">
        <v>25</v>
      </c>
      <c r="D21" s="136">
        <v>40483406.68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abSelected="1" workbookViewId="0">
      <selection activeCell="A10" sqref="A1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366</v>
      </c>
    </row>
    <row r="2" ht="28.5" customHeight="1" spans="1:6">
      <c r="A2" s="27" t="s">
        <v>367</v>
      </c>
      <c r="B2" s="27"/>
      <c r="C2" s="27"/>
      <c r="D2" s="27"/>
      <c r="E2" s="27"/>
      <c r="F2" s="27"/>
    </row>
    <row r="3" ht="15" customHeight="1" spans="1:6">
      <c r="A3" s="101" t="str">
        <f>"单位名称："&amp;"云南省林业调查规划院大理分院"</f>
        <v>单位名称：云南省林业调查规划院大理分院</v>
      </c>
      <c r="B3" s="102"/>
      <c r="C3" s="102"/>
      <c r="D3" s="58"/>
      <c r="E3" s="58"/>
      <c r="F3" s="103" t="s">
        <v>2</v>
      </c>
    </row>
    <row r="4" ht="18.75" customHeight="1" spans="1:6">
      <c r="A4" s="9" t="s">
        <v>146</v>
      </c>
      <c r="B4" s="9" t="s">
        <v>48</v>
      </c>
      <c r="C4" s="9" t="s">
        <v>49</v>
      </c>
      <c r="D4" s="15" t="s">
        <v>368</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112</v>
      </c>
      <c r="B8" s="105"/>
      <c r="C8" s="105" t="s">
        <v>112</v>
      </c>
      <c r="D8" s="22"/>
      <c r="E8" s="22"/>
      <c r="F8" s="22"/>
    </row>
    <row r="10" customHeight="1" spans="1:6">
      <c r="A10" t="s">
        <v>369</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G11" sqref="G11:G1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370</v>
      </c>
    </row>
    <row r="2" ht="27.75" customHeight="1" spans="1:17">
      <c r="A2" s="56" t="s">
        <v>371</v>
      </c>
      <c r="B2" s="27"/>
      <c r="C2" s="27"/>
      <c r="D2" s="27"/>
      <c r="E2" s="27"/>
      <c r="F2" s="27"/>
      <c r="G2" s="27"/>
      <c r="H2" s="27"/>
      <c r="I2" s="27"/>
      <c r="J2" s="27"/>
      <c r="K2" s="46"/>
      <c r="L2" s="27"/>
      <c r="M2" s="27"/>
      <c r="N2" s="27"/>
      <c r="O2" s="46"/>
      <c r="P2" s="46"/>
      <c r="Q2" s="27"/>
    </row>
    <row r="3" ht="18.75" customHeight="1" spans="1:17">
      <c r="A3" s="93" t="str">
        <f>"单位名称："&amp;"云南省林业调查规划院大理分院"</f>
        <v>单位名称：云南省林业调查规划院大理分院</v>
      </c>
      <c r="B3" s="6"/>
      <c r="C3" s="6"/>
      <c r="D3" s="6"/>
      <c r="E3" s="6"/>
      <c r="F3" s="6"/>
      <c r="G3" s="6"/>
      <c r="H3" s="6"/>
      <c r="I3" s="6"/>
      <c r="J3" s="6"/>
      <c r="O3" s="61"/>
      <c r="P3" s="61"/>
      <c r="Q3" s="94" t="s">
        <v>137</v>
      </c>
    </row>
    <row r="4" ht="15.75" customHeight="1" spans="1:17">
      <c r="A4" s="9" t="s">
        <v>372</v>
      </c>
      <c r="B4" s="72" t="s">
        <v>373</v>
      </c>
      <c r="C4" s="72" t="s">
        <v>374</v>
      </c>
      <c r="D4" s="72" t="s">
        <v>375</v>
      </c>
      <c r="E4" s="72" t="s">
        <v>376</v>
      </c>
      <c r="F4" s="72" t="s">
        <v>377</v>
      </c>
      <c r="G4" s="73" t="s">
        <v>153</v>
      </c>
      <c r="H4" s="73"/>
      <c r="I4" s="73"/>
      <c r="J4" s="73"/>
      <c r="K4" s="74"/>
      <c r="L4" s="73"/>
      <c r="M4" s="73"/>
      <c r="N4" s="73"/>
      <c r="O4" s="75"/>
      <c r="P4" s="74"/>
      <c r="Q4" s="76"/>
    </row>
    <row r="5" ht="17.25" customHeight="1" spans="1:17">
      <c r="A5" s="14"/>
      <c r="B5" s="77"/>
      <c r="C5" s="77"/>
      <c r="D5" s="77"/>
      <c r="E5" s="77"/>
      <c r="F5" s="77"/>
      <c r="G5" s="77" t="s">
        <v>30</v>
      </c>
      <c r="H5" s="77" t="s">
        <v>33</v>
      </c>
      <c r="I5" s="77" t="s">
        <v>378</v>
      </c>
      <c r="J5" s="77" t="s">
        <v>379</v>
      </c>
      <c r="K5" s="78" t="s">
        <v>380</v>
      </c>
      <c r="L5" s="79" t="s">
        <v>381</v>
      </c>
      <c r="M5" s="79"/>
      <c r="N5" s="79"/>
      <c r="O5" s="80"/>
      <c r="P5" s="81"/>
      <c r="Q5" s="82"/>
    </row>
    <row r="6" ht="54" customHeight="1" spans="1:17">
      <c r="A6" s="17"/>
      <c r="B6" s="82"/>
      <c r="C6" s="82"/>
      <c r="D6" s="82"/>
      <c r="E6" s="82"/>
      <c r="F6" s="82"/>
      <c r="G6" s="82"/>
      <c r="H6" s="82" t="s">
        <v>32</v>
      </c>
      <c r="I6" s="82"/>
      <c r="J6" s="82"/>
      <c r="K6" s="83"/>
      <c r="L6" s="82" t="s">
        <v>32</v>
      </c>
      <c r="M6" s="82" t="s">
        <v>43</v>
      </c>
      <c r="N6" s="82" t="s">
        <v>160</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66220</v>
      </c>
      <c r="G8" s="22">
        <v>115706</v>
      </c>
      <c r="H8" s="22">
        <v>115706</v>
      </c>
      <c r="I8" s="22"/>
      <c r="J8" s="22"/>
      <c r="K8" s="22"/>
      <c r="L8" s="22"/>
      <c r="M8" s="22"/>
      <c r="N8" s="22"/>
      <c r="O8" s="22"/>
      <c r="P8" s="22"/>
      <c r="Q8" s="22"/>
    </row>
    <row r="9" ht="21" customHeight="1" spans="1:17">
      <c r="A9" s="98" t="s">
        <v>253</v>
      </c>
      <c r="B9" s="86" t="s">
        <v>382</v>
      </c>
      <c r="C9" s="86" t="s">
        <v>383</v>
      </c>
      <c r="D9" s="99" t="s">
        <v>384</v>
      </c>
      <c r="E9" s="100">
        <v>1</v>
      </c>
      <c r="F9" s="22">
        <v>3500</v>
      </c>
      <c r="G9" s="22">
        <v>3500</v>
      </c>
      <c r="H9" s="22">
        <v>3500</v>
      </c>
      <c r="I9" s="22"/>
      <c r="J9" s="22"/>
      <c r="K9" s="22"/>
      <c r="L9" s="22"/>
      <c r="M9" s="22"/>
      <c r="N9" s="22"/>
      <c r="O9" s="22"/>
      <c r="P9" s="22"/>
      <c r="Q9" s="22"/>
    </row>
    <row r="10" ht="21" customHeight="1" spans="1:17">
      <c r="A10" s="98" t="s">
        <v>253</v>
      </c>
      <c r="B10" s="86" t="s">
        <v>385</v>
      </c>
      <c r="C10" s="86" t="s">
        <v>386</v>
      </c>
      <c r="D10" s="99" t="s">
        <v>384</v>
      </c>
      <c r="E10" s="100">
        <v>2</v>
      </c>
      <c r="F10" s="22">
        <v>10000</v>
      </c>
      <c r="G10" s="22">
        <v>10000</v>
      </c>
      <c r="H10" s="22">
        <v>10000</v>
      </c>
      <c r="I10" s="22"/>
      <c r="J10" s="22"/>
      <c r="K10" s="22"/>
      <c r="L10" s="22"/>
      <c r="M10" s="22"/>
      <c r="N10" s="22"/>
      <c r="O10" s="22"/>
      <c r="P10" s="22"/>
      <c r="Q10" s="22"/>
    </row>
    <row r="11" ht="21" customHeight="1" spans="1:17">
      <c r="A11" s="98" t="s">
        <v>184</v>
      </c>
      <c r="B11" s="86" t="s">
        <v>387</v>
      </c>
      <c r="C11" s="86" t="s">
        <v>388</v>
      </c>
      <c r="D11" s="99" t="s">
        <v>389</v>
      </c>
      <c r="E11" s="100">
        <v>1</v>
      </c>
      <c r="F11" s="22"/>
      <c r="G11" s="22">
        <v>28000</v>
      </c>
      <c r="H11" s="22">
        <v>28000</v>
      </c>
      <c r="I11" s="22"/>
      <c r="J11" s="22"/>
      <c r="K11" s="22"/>
      <c r="L11" s="22"/>
      <c r="M11" s="22"/>
      <c r="N11" s="22"/>
      <c r="O11" s="22"/>
      <c r="P11" s="22"/>
      <c r="Q11" s="22"/>
    </row>
    <row r="12" ht="21" customHeight="1" spans="1:17">
      <c r="A12" s="98" t="s">
        <v>184</v>
      </c>
      <c r="B12" s="86" t="s">
        <v>390</v>
      </c>
      <c r="C12" s="86" t="s">
        <v>391</v>
      </c>
      <c r="D12" s="99" t="s">
        <v>389</v>
      </c>
      <c r="E12" s="100">
        <v>1</v>
      </c>
      <c r="F12" s="22"/>
      <c r="G12" s="22">
        <v>17486</v>
      </c>
      <c r="H12" s="22">
        <v>17486</v>
      </c>
      <c r="I12" s="22"/>
      <c r="J12" s="22"/>
      <c r="K12" s="22"/>
      <c r="L12" s="22"/>
      <c r="M12" s="22"/>
      <c r="N12" s="22"/>
      <c r="O12" s="22"/>
      <c r="P12" s="22"/>
      <c r="Q12" s="22"/>
    </row>
    <row r="13" ht="21" customHeight="1" spans="1:17">
      <c r="A13" s="98" t="s">
        <v>184</v>
      </c>
      <c r="B13" s="86" t="s">
        <v>392</v>
      </c>
      <c r="C13" s="86" t="s">
        <v>393</v>
      </c>
      <c r="D13" s="99" t="s">
        <v>389</v>
      </c>
      <c r="E13" s="100">
        <v>1</v>
      </c>
      <c r="F13" s="22"/>
      <c r="G13" s="22">
        <v>4000</v>
      </c>
      <c r="H13" s="22">
        <v>4000</v>
      </c>
      <c r="I13" s="22"/>
      <c r="J13" s="22"/>
      <c r="K13" s="22"/>
      <c r="L13" s="22"/>
      <c r="M13" s="22"/>
      <c r="N13" s="22"/>
      <c r="O13" s="22"/>
      <c r="P13" s="22"/>
      <c r="Q13" s="22"/>
    </row>
    <row r="14" ht="21" customHeight="1" spans="1:17">
      <c r="A14" s="98" t="s">
        <v>220</v>
      </c>
      <c r="B14" s="86" t="s">
        <v>394</v>
      </c>
      <c r="C14" s="86" t="s">
        <v>395</v>
      </c>
      <c r="D14" s="99" t="s">
        <v>396</v>
      </c>
      <c r="E14" s="100">
        <v>120</v>
      </c>
      <c r="F14" s="22">
        <v>24000</v>
      </c>
      <c r="G14" s="22">
        <v>24000</v>
      </c>
      <c r="H14" s="22">
        <v>24000</v>
      </c>
      <c r="I14" s="22"/>
      <c r="J14" s="22"/>
      <c r="K14" s="22"/>
      <c r="L14" s="22"/>
      <c r="M14" s="22"/>
      <c r="N14" s="22"/>
      <c r="O14" s="22"/>
      <c r="P14" s="22"/>
      <c r="Q14" s="22"/>
    </row>
    <row r="15" ht="21" customHeight="1" spans="1:17">
      <c r="A15" s="98" t="s">
        <v>220</v>
      </c>
      <c r="B15" s="86" t="s">
        <v>397</v>
      </c>
      <c r="C15" s="86" t="s">
        <v>395</v>
      </c>
      <c r="D15" s="99" t="s">
        <v>398</v>
      </c>
      <c r="E15" s="100">
        <v>4</v>
      </c>
      <c r="F15" s="22">
        <v>5520</v>
      </c>
      <c r="G15" s="22">
        <v>5520</v>
      </c>
      <c r="H15" s="22">
        <v>5520</v>
      </c>
      <c r="I15" s="22"/>
      <c r="J15" s="22"/>
      <c r="K15" s="22"/>
      <c r="L15" s="22"/>
      <c r="M15" s="22"/>
      <c r="N15" s="22"/>
      <c r="O15" s="22"/>
      <c r="P15" s="22"/>
      <c r="Q15" s="22"/>
    </row>
    <row r="16" ht="21" customHeight="1" spans="1:17">
      <c r="A16" s="98" t="s">
        <v>220</v>
      </c>
      <c r="B16" s="86" t="s">
        <v>399</v>
      </c>
      <c r="C16" s="86" t="s">
        <v>395</v>
      </c>
      <c r="D16" s="99" t="s">
        <v>400</v>
      </c>
      <c r="E16" s="100">
        <v>2</v>
      </c>
      <c r="F16" s="22">
        <v>23200</v>
      </c>
      <c r="G16" s="22">
        <v>23200</v>
      </c>
      <c r="H16" s="22">
        <v>23200</v>
      </c>
      <c r="I16" s="22"/>
      <c r="J16" s="22"/>
      <c r="K16" s="22"/>
      <c r="L16" s="22"/>
      <c r="M16" s="22"/>
      <c r="N16" s="22"/>
      <c r="O16" s="22"/>
      <c r="P16" s="22"/>
      <c r="Q16" s="22"/>
    </row>
    <row r="17" ht="21" customHeight="1" spans="1:17">
      <c r="A17" s="89" t="s">
        <v>112</v>
      </c>
      <c r="B17" s="90"/>
      <c r="C17" s="90"/>
      <c r="D17" s="90"/>
      <c r="E17" s="97"/>
      <c r="F17" s="22">
        <v>66220</v>
      </c>
      <c r="G17" s="22">
        <v>115706</v>
      </c>
      <c r="H17" s="22">
        <v>115706</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2" sqref="A12"/>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401</v>
      </c>
    </row>
    <row r="2" ht="27.75" customHeight="1" spans="1:14">
      <c r="A2" s="56" t="s">
        <v>402</v>
      </c>
      <c r="B2" s="68"/>
      <c r="C2" s="68"/>
      <c r="D2" s="68"/>
      <c r="E2" s="68"/>
      <c r="F2" s="68"/>
      <c r="G2" s="68"/>
      <c r="H2" s="69"/>
      <c r="I2" s="68"/>
      <c r="J2" s="68"/>
      <c r="K2" s="68"/>
      <c r="L2" s="46"/>
      <c r="M2" s="69"/>
      <c r="N2" s="68"/>
    </row>
    <row r="3" ht="18.75" customHeight="1" spans="1:14">
      <c r="A3" s="57" t="str">
        <f>"单位名称："&amp;"云南省林业调查规划院大理分院"</f>
        <v>单位名称：云南省林业调查规划院大理分院</v>
      </c>
      <c r="B3" s="58"/>
      <c r="C3" s="58"/>
      <c r="D3" s="58"/>
      <c r="E3" s="58"/>
      <c r="F3" s="58"/>
      <c r="G3" s="58"/>
      <c r="H3" s="65"/>
      <c r="I3" s="60"/>
      <c r="J3" s="60"/>
      <c r="K3" s="60"/>
      <c r="L3" s="61"/>
      <c r="M3" s="70"/>
      <c r="N3" s="71" t="s">
        <v>137</v>
      </c>
    </row>
    <row r="4" ht="15.75" customHeight="1" spans="1:14">
      <c r="A4" s="9" t="s">
        <v>372</v>
      </c>
      <c r="B4" s="72" t="s">
        <v>403</v>
      </c>
      <c r="C4" s="72" t="s">
        <v>404</v>
      </c>
      <c r="D4" s="73" t="s">
        <v>153</v>
      </c>
      <c r="E4" s="73"/>
      <c r="F4" s="73"/>
      <c r="G4" s="73"/>
      <c r="H4" s="74"/>
      <c r="I4" s="73"/>
      <c r="J4" s="73"/>
      <c r="K4" s="73"/>
      <c r="L4" s="75"/>
      <c r="M4" s="74"/>
      <c r="N4" s="76"/>
    </row>
    <row r="5" ht="17.25" customHeight="1" spans="1:14">
      <c r="A5" s="14"/>
      <c r="B5" s="77"/>
      <c r="C5" s="77"/>
      <c r="D5" s="77" t="s">
        <v>30</v>
      </c>
      <c r="E5" s="77" t="s">
        <v>33</v>
      </c>
      <c r="F5" s="77" t="s">
        <v>378</v>
      </c>
      <c r="G5" s="77" t="s">
        <v>379</v>
      </c>
      <c r="H5" s="78" t="s">
        <v>380</v>
      </c>
      <c r="I5" s="79" t="s">
        <v>381</v>
      </c>
      <c r="J5" s="79"/>
      <c r="K5" s="79"/>
      <c r="L5" s="80"/>
      <c r="M5" s="81"/>
      <c r="N5" s="82"/>
    </row>
    <row r="6" ht="54" customHeight="1" spans="1:14">
      <c r="A6" s="17"/>
      <c r="B6" s="82"/>
      <c r="C6" s="82"/>
      <c r="D6" s="82"/>
      <c r="E6" s="82"/>
      <c r="F6" s="82"/>
      <c r="G6" s="82"/>
      <c r="H6" s="83"/>
      <c r="I6" s="82" t="s">
        <v>32</v>
      </c>
      <c r="J6" s="82" t="s">
        <v>43</v>
      </c>
      <c r="K6" s="82" t="s">
        <v>160</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112</v>
      </c>
      <c r="B10" s="90"/>
      <c r="C10" s="91"/>
      <c r="D10" s="87"/>
      <c r="E10" s="87"/>
      <c r="F10" s="87"/>
      <c r="G10" s="87"/>
      <c r="H10" s="87"/>
      <c r="I10" s="87"/>
      <c r="J10" s="87"/>
      <c r="K10" s="87"/>
      <c r="L10" s="88"/>
      <c r="M10" s="87"/>
      <c r="N10" s="87"/>
    </row>
    <row r="12" customHeight="1" spans="1:14">
      <c r="A12" t="s">
        <v>405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
  <sheetViews>
    <sheetView showZeros="0" workbookViewId="0">
      <selection activeCell="A10" sqref="A10"/>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406</v>
      </c>
    </row>
    <row r="2" ht="27.75" customHeight="1" spans="1:24">
      <c r="A2" s="56" t="s">
        <v>407</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"单位名称："&amp;"云南省林业调查规划院大理分院"</f>
        <v>单位名称：云南省林业调查规划院大理分院</v>
      </c>
      <c r="B3" s="58"/>
      <c r="C3" s="58"/>
      <c r="D3" s="59"/>
      <c r="E3" s="60"/>
      <c r="F3" s="60"/>
      <c r="G3" s="60"/>
      <c r="H3" s="60"/>
      <c r="I3" s="60"/>
      <c r="W3" s="61"/>
      <c r="X3" s="61" t="s">
        <v>137</v>
      </c>
    </row>
    <row r="4" ht="19.5" customHeight="1" spans="1:24">
      <c r="A4" s="15" t="s">
        <v>408</v>
      </c>
      <c r="B4" s="10" t="s">
        <v>153</v>
      </c>
      <c r="C4" s="11"/>
      <c r="D4" s="11"/>
      <c r="E4" s="62" t="s">
        <v>409</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410</v>
      </c>
      <c r="E5" s="62" t="s">
        <v>411</v>
      </c>
      <c r="F5" s="62" t="s">
        <v>412</v>
      </c>
      <c r="G5" s="62" t="s">
        <v>413</v>
      </c>
      <c r="H5" s="62" t="s">
        <v>414</v>
      </c>
      <c r="I5" s="62" t="s">
        <v>415</v>
      </c>
      <c r="J5" s="62" t="s">
        <v>416</v>
      </c>
      <c r="K5" s="62" t="s">
        <v>417</v>
      </c>
      <c r="L5" s="62" t="s">
        <v>418</v>
      </c>
      <c r="M5" s="62" t="s">
        <v>419</v>
      </c>
      <c r="N5" s="62" t="s">
        <v>420</v>
      </c>
      <c r="O5" s="62" t="s">
        <v>421</v>
      </c>
      <c r="P5" s="62" t="s">
        <v>422</v>
      </c>
      <c r="Q5" s="62" t="s">
        <v>423</v>
      </c>
      <c r="R5" s="62" t="s">
        <v>424</v>
      </c>
      <c r="S5" s="62" t="s">
        <v>425</v>
      </c>
      <c r="T5" s="62" t="s">
        <v>426</v>
      </c>
      <c r="U5" s="62" t="s">
        <v>427</v>
      </c>
      <c r="V5" s="62" t="s">
        <v>428</v>
      </c>
      <c r="W5" s="62" t="s">
        <v>429</v>
      </c>
      <c r="X5" s="62" t="s">
        <v>430</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10" customHeight="1" spans="1:24">
      <c r="A10" t="s">
        <v>431</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2" sqref="A2:J2"/>
    </sheetView>
  </sheetViews>
  <sheetFormatPr defaultColWidth="9.14166666666667" defaultRowHeight="12" customHeight="1"/>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432</v>
      </c>
    </row>
    <row r="2" ht="28.5" customHeight="1" spans="1:10">
      <c r="A2" s="45" t="s">
        <v>433</v>
      </c>
      <c r="B2" s="27"/>
      <c r="C2" s="27"/>
      <c r="D2" s="27"/>
      <c r="E2" s="27"/>
      <c r="F2" s="46"/>
      <c r="G2" s="27"/>
      <c r="H2" s="46"/>
      <c r="I2" s="46"/>
      <c r="J2" s="27"/>
    </row>
    <row r="3" ht="17.25" customHeight="1" spans="1:10">
      <c r="A3" s="4" t="str">
        <f>"单位名称："&amp;"云南省林业调查规划院大理分院"</f>
        <v>单位名称：云南省林业调查规划院大理分院</v>
      </c>
    </row>
    <row r="4" ht="44.25" customHeight="1" spans="1:10">
      <c r="A4" s="47" t="s">
        <v>261</v>
      </c>
      <c r="B4" s="47" t="s">
        <v>262</v>
      </c>
      <c r="C4" s="47" t="s">
        <v>263</v>
      </c>
      <c r="D4" s="47" t="s">
        <v>264</v>
      </c>
      <c r="E4" s="47" t="s">
        <v>265</v>
      </c>
      <c r="F4" s="48" t="s">
        <v>266</v>
      </c>
      <c r="G4" s="47" t="s">
        <v>267</v>
      </c>
      <c r="H4" s="48" t="s">
        <v>268</v>
      </c>
      <c r="I4" s="48" t="s">
        <v>269</v>
      </c>
      <c r="J4" s="47" t="s">
        <v>270</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9" customHeight="1" spans="1:10">
      <c r="A9" t="s">
        <v>431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6"/>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434</v>
      </c>
    </row>
    <row r="2" ht="30.65" customHeight="1" spans="1:8">
      <c r="A2" s="36" t="s">
        <v>435</v>
      </c>
      <c r="B2" s="36"/>
      <c r="C2" s="36"/>
      <c r="D2" s="36"/>
      <c r="E2" s="36"/>
      <c r="F2" s="36"/>
      <c r="G2" s="36"/>
      <c r="H2" s="36"/>
    </row>
    <row r="3" ht="18.75" customHeight="1" spans="1:8">
      <c r="A3" s="34" t="str">
        <f>"单位名称："&amp;"云南省林业调查规划院大理分院"</f>
        <v>单位名称：云南省林业调查规划院大理分院</v>
      </c>
      <c r="B3" s="34"/>
      <c r="C3" s="34"/>
      <c r="D3" s="34"/>
      <c r="E3" s="34"/>
      <c r="F3" s="34"/>
      <c r="G3" s="34"/>
      <c r="H3" s="34"/>
    </row>
    <row r="4" ht="18.75" customHeight="1" spans="1:8">
      <c r="A4" s="37" t="s">
        <v>146</v>
      </c>
      <c r="B4" s="37" t="s">
        <v>436</v>
      </c>
      <c r="C4" s="37" t="s">
        <v>437</v>
      </c>
      <c r="D4" s="37" t="s">
        <v>438</v>
      </c>
      <c r="E4" s="37" t="s">
        <v>439</v>
      </c>
      <c r="F4" s="37" t="s">
        <v>440</v>
      </c>
      <c r="G4" s="37"/>
      <c r="H4" s="37"/>
    </row>
    <row r="5" ht="18.75" customHeight="1" spans="1:8">
      <c r="A5" s="37"/>
      <c r="B5" s="37"/>
      <c r="C5" s="37"/>
      <c r="D5" s="37"/>
      <c r="E5" s="37"/>
      <c r="F5" s="37" t="s">
        <v>376</v>
      </c>
      <c r="G5" s="37" t="s">
        <v>441</v>
      </c>
      <c r="H5" s="37" t="s">
        <v>442</v>
      </c>
    </row>
    <row r="6" ht="18.75" customHeight="1" spans="1:8">
      <c r="A6" s="38" t="s">
        <v>129</v>
      </c>
      <c r="B6" s="38" t="s">
        <v>130</v>
      </c>
      <c r="C6" s="38" t="s">
        <v>131</v>
      </c>
      <c r="D6" s="38" t="s">
        <v>132</v>
      </c>
      <c r="E6" s="38" t="s">
        <v>133</v>
      </c>
      <c r="F6" s="38" t="s">
        <v>134</v>
      </c>
      <c r="G6" s="38" t="s">
        <v>443</v>
      </c>
      <c r="H6" s="38" t="s">
        <v>444</v>
      </c>
    </row>
    <row r="7" ht="29.9" customHeight="1" spans="1:8">
      <c r="A7" s="39" t="s">
        <v>45</v>
      </c>
      <c r="B7" s="39" t="s">
        <v>445</v>
      </c>
      <c r="C7" s="39" t="s">
        <v>446</v>
      </c>
      <c r="D7" s="39" t="s">
        <v>447</v>
      </c>
      <c r="E7" s="37" t="s">
        <v>448</v>
      </c>
      <c r="F7" s="40">
        <v>8</v>
      </c>
      <c r="G7" s="41">
        <v>10000</v>
      </c>
      <c r="H7" s="41">
        <v>80000</v>
      </c>
    </row>
    <row r="8" ht="29.9" customHeight="1" spans="1:8">
      <c r="A8" s="39" t="s">
        <v>45</v>
      </c>
      <c r="B8" s="39" t="s">
        <v>445</v>
      </c>
      <c r="C8" s="39" t="s">
        <v>449</v>
      </c>
      <c r="D8" s="39" t="s">
        <v>450</v>
      </c>
      <c r="E8" s="37" t="s">
        <v>448</v>
      </c>
      <c r="F8" s="40">
        <v>4</v>
      </c>
      <c r="G8" s="41">
        <v>20000</v>
      </c>
      <c r="H8" s="41">
        <v>80000</v>
      </c>
    </row>
    <row r="9" ht="29.9" customHeight="1" spans="1:8">
      <c r="A9" s="39" t="s">
        <v>45</v>
      </c>
      <c r="B9" s="39" t="s">
        <v>445</v>
      </c>
      <c r="C9" s="39" t="s">
        <v>451</v>
      </c>
      <c r="D9" s="39" t="s">
        <v>452</v>
      </c>
      <c r="E9" s="37" t="s">
        <v>400</v>
      </c>
      <c r="F9" s="40">
        <v>1</v>
      </c>
      <c r="G9" s="41">
        <v>80000</v>
      </c>
      <c r="H9" s="41">
        <v>80000</v>
      </c>
    </row>
    <row r="10" ht="29.9" customHeight="1" spans="1:8">
      <c r="A10" s="39" t="s">
        <v>45</v>
      </c>
      <c r="B10" s="39" t="s">
        <v>453</v>
      </c>
      <c r="C10" s="39" t="s">
        <v>383</v>
      </c>
      <c r="D10" s="39" t="s">
        <v>382</v>
      </c>
      <c r="E10" s="37" t="s">
        <v>354</v>
      </c>
      <c r="F10" s="40">
        <v>1</v>
      </c>
      <c r="G10" s="41">
        <v>3500</v>
      </c>
      <c r="H10" s="41">
        <v>3500</v>
      </c>
    </row>
    <row r="11" ht="29.9" customHeight="1" spans="1:8">
      <c r="A11" s="39" t="s">
        <v>45</v>
      </c>
      <c r="B11" s="39" t="s">
        <v>453</v>
      </c>
      <c r="C11" s="39" t="s">
        <v>454</v>
      </c>
      <c r="D11" s="39" t="s">
        <v>399</v>
      </c>
      <c r="E11" s="37" t="s">
        <v>398</v>
      </c>
      <c r="F11" s="40">
        <v>2</v>
      </c>
      <c r="G11" s="41">
        <v>11600</v>
      </c>
      <c r="H11" s="41">
        <v>23200</v>
      </c>
    </row>
    <row r="12" ht="29.9" customHeight="1" spans="1:8">
      <c r="A12" s="39" t="s">
        <v>45</v>
      </c>
      <c r="B12" s="39" t="s">
        <v>453</v>
      </c>
      <c r="C12" s="39" t="s">
        <v>395</v>
      </c>
      <c r="D12" s="39" t="s">
        <v>455</v>
      </c>
      <c r="E12" s="37" t="s">
        <v>456</v>
      </c>
      <c r="F12" s="40">
        <v>120</v>
      </c>
      <c r="G12" s="41">
        <v>200</v>
      </c>
      <c r="H12" s="41">
        <v>24000</v>
      </c>
    </row>
    <row r="13" ht="29.9" customHeight="1" spans="1:8">
      <c r="A13" s="39" t="s">
        <v>45</v>
      </c>
      <c r="B13" s="39" t="s">
        <v>453</v>
      </c>
      <c r="C13" s="39" t="s">
        <v>395</v>
      </c>
      <c r="D13" s="39" t="s">
        <v>457</v>
      </c>
      <c r="E13" s="37" t="s">
        <v>398</v>
      </c>
      <c r="F13" s="40">
        <v>4</v>
      </c>
      <c r="G13" s="41">
        <v>1400</v>
      </c>
      <c r="H13" s="41">
        <v>5600</v>
      </c>
    </row>
    <row r="14" ht="29.9" customHeight="1" spans="1:8">
      <c r="A14" s="39" t="s">
        <v>45</v>
      </c>
      <c r="B14" s="39" t="s">
        <v>453</v>
      </c>
      <c r="C14" s="39" t="s">
        <v>395</v>
      </c>
      <c r="D14" s="39" t="s">
        <v>385</v>
      </c>
      <c r="E14" s="37" t="s">
        <v>458</v>
      </c>
      <c r="F14" s="40">
        <v>2</v>
      </c>
      <c r="G14" s="41">
        <v>5000</v>
      </c>
      <c r="H14" s="41">
        <v>10000</v>
      </c>
    </row>
    <row r="15" ht="20.15" customHeight="1" spans="1:8">
      <c r="A15" s="37" t="s">
        <v>30</v>
      </c>
      <c r="B15" s="37"/>
      <c r="C15" s="37"/>
      <c r="D15" s="37"/>
      <c r="E15" s="37"/>
      <c r="F15" s="40">
        <v>142</v>
      </c>
      <c r="G15" s="41"/>
      <c r="H15" s="41">
        <v>306300</v>
      </c>
    </row>
    <row r="16" ht="19.5" customHeight="1" spans="1:8">
      <c r="A16" s="39" t="s">
        <v>459</v>
      </c>
      <c r="B16" s="39"/>
      <c r="C16" s="39"/>
      <c r="D16" s="39"/>
      <c r="E16" s="39"/>
      <c r="F16" s="42"/>
      <c r="G16" s="43"/>
      <c r="H16" s="43"/>
    </row>
  </sheetData>
  <mergeCells count="9">
    <mergeCell ref="A2:H2"/>
    <mergeCell ref="F4:H4"/>
    <mergeCell ref="A15:E15"/>
    <mergeCell ref="A16:H16"/>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8"/>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460</v>
      </c>
    </row>
    <row r="2" ht="27.75" customHeight="1" spans="1:11">
      <c r="A2" s="27" t="s">
        <v>461</v>
      </c>
      <c r="B2" s="27"/>
      <c r="C2" s="27"/>
      <c r="D2" s="27"/>
      <c r="E2" s="27"/>
      <c r="F2" s="27"/>
      <c r="G2" s="27"/>
      <c r="H2" s="27"/>
      <c r="I2" s="27"/>
      <c r="J2" s="27"/>
      <c r="K2" s="27"/>
    </row>
    <row r="3" ht="13.5" customHeight="1" spans="1:11">
      <c r="A3" s="4" t="str">
        <f>"单位名称："&amp;"云南省林业调查规划院大理分院"</f>
        <v>单位名称：云南省林业调查规划院大理分院</v>
      </c>
      <c r="B3" s="5"/>
      <c r="C3" s="5"/>
      <c r="D3" s="5"/>
      <c r="E3" s="5"/>
      <c r="F3" s="5"/>
      <c r="G3" s="5"/>
      <c r="H3" s="6"/>
      <c r="I3" s="6"/>
      <c r="J3" s="6"/>
      <c r="K3" s="7" t="s">
        <v>137</v>
      </c>
    </row>
    <row r="4" ht="21.75" customHeight="1" spans="1:11">
      <c r="A4" s="8" t="s">
        <v>216</v>
      </c>
      <c r="B4" s="8" t="s">
        <v>148</v>
      </c>
      <c r="C4" s="8" t="s">
        <v>217</v>
      </c>
      <c r="D4" s="9" t="s">
        <v>149</v>
      </c>
      <c r="E4" s="9" t="s">
        <v>150</v>
      </c>
      <c r="F4" s="9" t="s">
        <v>151</v>
      </c>
      <c r="G4" s="9" t="s">
        <v>152</v>
      </c>
      <c r="H4" s="15" t="s">
        <v>30</v>
      </c>
      <c r="I4" s="10" t="s">
        <v>462</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463</v>
      </c>
      <c r="C8" s="30"/>
      <c r="D8" s="30"/>
      <c r="E8" s="30"/>
      <c r="F8" s="30"/>
      <c r="G8" s="30"/>
      <c r="H8" s="22">
        <v>2200000</v>
      </c>
      <c r="I8" s="22">
        <v>2200000</v>
      </c>
      <c r="J8" s="22"/>
      <c r="K8" s="22"/>
    </row>
    <row r="9" ht="30.65" customHeight="1" spans="1:11">
      <c r="A9" s="20" t="s">
        <v>236</v>
      </c>
      <c r="B9" s="20" t="s">
        <v>463</v>
      </c>
      <c r="C9" s="20" t="s">
        <v>45</v>
      </c>
      <c r="D9" s="20" t="s">
        <v>464</v>
      </c>
      <c r="E9" s="20" t="s">
        <v>465</v>
      </c>
      <c r="F9" s="20" t="s">
        <v>196</v>
      </c>
      <c r="G9" s="20" t="s">
        <v>197</v>
      </c>
      <c r="H9" s="22">
        <v>10000</v>
      </c>
      <c r="I9" s="22">
        <v>10000</v>
      </c>
      <c r="J9" s="22"/>
      <c r="K9" s="22"/>
    </row>
    <row r="10" ht="30.65" customHeight="1" spans="1:11">
      <c r="A10" s="20" t="s">
        <v>236</v>
      </c>
      <c r="B10" s="20" t="s">
        <v>463</v>
      </c>
      <c r="C10" s="20" t="s">
        <v>45</v>
      </c>
      <c r="D10" s="20" t="s">
        <v>464</v>
      </c>
      <c r="E10" s="20" t="s">
        <v>465</v>
      </c>
      <c r="F10" s="20" t="s">
        <v>204</v>
      </c>
      <c r="G10" s="20" t="s">
        <v>205</v>
      </c>
      <c r="H10" s="22">
        <v>530500</v>
      </c>
      <c r="I10" s="22">
        <v>530500</v>
      </c>
      <c r="J10" s="22"/>
      <c r="K10" s="22"/>
    </row>
    <row r="11" ht="30.65" customHeight="1" spans="1:11">
      <c r="A11" s="20" t="s">
        <v>236</v>
      </c>
      <c r="B11" s="20" t="s">
        <v>463</v>
      </c>
      <c r="C11" s="20" t="s">
        <v>45</v>
      </c>
      <c r="D11" s="20" t="s">
        <v>464</v>
      </c>
      <c r="E11" s="20" t="s">
        <v>465</v>
      </c>
      <c r="F11" s="20" t="s">
        <v>229</v>
      </c>
      <c r="G11" s="20" t="s">
        <v>230</v>
      </c>
      <c r="H11" s="22">
        <v>500000</v>
      </c>
      <c r="I11" s="22">
        <v>500000</v>
      </c>
      <c r="J11" s="22"/>
      <c r="K11" s="22"/>
    </row>
    <row r="12" ht="30.65" customHeight="1" spans="1:11">
      <c r="A12" s="20" t="s">
        <v>236</v>
      </c>
      <c r="B12" s="20" t="s">
        <v>463</v>
      </c>
      <c r="C12" s="20" t="s">
        <v>45</v>
      </c>
      <c r="D12" s="20" t="s">
        <v>464</v>
      </c>
      <c r="E12" s="20" t="s">
        <v>465</v>
      </c>
      <c r="F12" s="20" t="s">
        <v>208</v>
      </c>
      <c r="G12" s="20" t="s">
        <v>209</v>
      </c>
      <c r="H12" s="22">
        <v>99000</v>
      </c>
      <c r="I12" s="22">
        <v>99000</v>
      </c>
      <c r="J12" s="22"/>
      <c r="K12" s="22"/>
    </row>
    <row r="13" ht="30.65" customHeight="1" spans="1:11">
      <c r="A13" s="20" t="s">
        <v>236</v>
      </c>
      <c r="B13" s="20" t="s">
        <v>463</v>
      </c>
      <c r="C13" s="20" t="s">
        <v>45</v>
      </c>
      <c r="D13" s="20" t="s">
        <v>464</v>
      </c>
      <c r="E13" s="20" t="s">
        <v>465</v>
      </c>
      <c r="F13" s="20" t="s">
        <v>240</v>
      </c>
      <c r="G13" s="20" t="s">
        <v>241</v>
      </c>
      <c r="H13" s="22">
        <v>157000</v>
      </c>
      <c r="I13" s="22">
        <v>157000</v>
      </c>
      <c r="J13" s="22"/>
      <c r="K13" s="22"/>
    </row>
    <row r="14" ht="30.65" customHeight="1" spans="1:11">
      <c r="A14" s="20" t="s">
        <v>236</v>
      </c>
      <c r="B14" s="20" t="s">
        <v>463</v>
      </c>
      <c r="C14" s="20" t="s">
        <v>45</v>
      </c>
      <c r="D14" s="20" t="s">
        <v>464</v>
      </c>
      <c r="E14" s="20" t="s">
        <v>465</v>
      </c>
      <c r="F14" s="20" t="s">
        <v>242</v>
      </c>
      <c r="G14" s="20" t="s">
        <v>243</v>
      </c>
      <c r="H14" s="22">
        <v>260000</v>
      </c>
      <c r="I14" s="22">
        <v>260000</v>
      </c>
      <c r="J14" s="22"/>
      <c r="K14" s="22"/>
    </row>
    <row r="15" ht="30.65" customHeight="1" spans="1:11">
      <c r="A15" s="20" t="s">
        <v>236</v>
      </c>
      <c r="B15" s="20" t="s">
        <v>463</v>
      </c>
      <c r="C15" s="20" t="s">
        <v>45</v>
      </c>
      <c r="D15" s="20" t="s">
        <v>464</v>
      </c>
      <c r="E15" s="20" t="s">
        <v>465</v>
      </c>
      <c r="F15" s="20" t="s">
        <v>231</v>
      </c>
      <c r="G15" s="20" t="s">
        <v>232</v>
      </c>
      <c r="H15" s="22">
        <v>143500</v>
      </c>
      <c r="I15" s="22">
        <v>143500</v>
      </c>
      <c r="J15" s="22"/>
      <c r="K15" s="22"/>
    </row>
    <row r="16" ht="30.65" customHeight="1" spans="1:11">
      <c r="A16" s="20" t="s">
        <v>236</v>
      </c>
      <c r="B16" s="20" t="s">
        <v>463</v>
      </c>
      <c r="C16" s="20" t="s">
        <v>45</v>
      </c>
      <c r="D16" s="20" t="s">
        <v>464</v>
      </c>
      <c r="E16" s="20" t="s">
        <v>465</v>
      </c>
      <c r="F16" s="20" t="s">
        <v>225</v>
      </c>
      <c r="G16" s="20" t="s">
        <v>226</v>
      </c>
      <c r="H16" s="22">
        <v>465000</v>
      </c>
      <c r="I16" s="22">
        <v>465000</v>
      </c>
      <c r="J16" s="22"/>
      <c r="K16" s="22"/>
    </row>
    <row r="17" ht="30.65" customHeight="1" spans="1:11">
      <c r="A17" s="20" t="s">
        <v>236</v>
      </c>
      <c r="B17" s="20" t="s">
        <v>463</v>
      </c>
      <c r="C17" s="20" t="s">
        <v>45</v>
      </c>
      <c r="D17" s="20" t="s">
        <v>464</v>
      </c>
      <c r="E17" s="20" t="s">
        <v>465</v>
      </c>
      <c r="F17" s="20" t="s">
        <v>466</v>
      </c>
      <c r="G17" s="20" t="s">
        <v>467</v>
      </c>
      <c r="H17" s="22">
        <v>35000</v>
      </c>
      <c r="I17" s="22">
        <v>35000</v>
      </c>
      <c r="J17" s="22"/>
      <c r="K17" s="22"/>
    </row>
    <row r="18" ht="18.75" customHeight="1" spans="1:11">
      <c r="A18" s="31" t="s">
        <v>112</v>
      </c>
      <c r="B18" s="32"/>
      <c r="C18" s="32"/>
      <c r="D18" s="32"/>
      <c r="E18" s="32"/>
      <c r="F18" s="32"/>
      <c r="G18" s="33"/>
      <c r="H18" s="22">
        <v>2200000</v>
      </c>
      <c r="I18" s="22">
        <v>2200000</v>
      </c>
      <c r="J18" s="22"/>
      <c r="K18" s="22"/>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E13" sqref="E13"/>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468</v>
      </c>
    </row>
    <row r="2" ht="27.75" customHeight="1" spans="1:7">
      <c r="A2" s="3" t="s">
        <v>469</v>
      </c>
      <c r="B2" s="3"/>
      <c r="C2" s="3"/>
      <c r="D2" s="3"/>
      <c r="E2" s="3"/>
      <c r="F2" s="3"/>
      <c r="G2" s="3"/>
    </row>
    <row r="3" ht="13.5" customHeight="1" spans="1:7">
      <c r="A3" s="4" t="str">
        <f>"单位名称："&amp;"云南省林业调查规划院大理分院"</f>
        <v>单位名称：云南省林业调查规划院大理分院</v>
      </c>
      <c r="B3" s="5"/>
      <c r="C3" s="5"/>
      <c r="D3" s="5"/>
      <c r="E3" s="6"/>
      <c r="F3" s="6"/>
      <c r="G3" s="7" t="s">
        <v>137</v>
      </c>
    </row>
    <row r="4" ht="21.75" customHeight="1" spans="1:7">
      <c r="A4" s="8" t="s">
        <v>217</v>
      </c>
      <c r="B4" s="8" t="s">
        <v>216</v>
      </c>
      <c r="C4" s="8" t="s">
        <v>148</v>
      </c>
      <c r="D4" s="9" t="s">
        <v>470</v>
      </c>
      <c r="E4" s="10" t="s">
        <v>33</v>
      </c>
      <c r="F4" s="11"/>
      <c r="G4" s="12"/>
    </row>
    <row r="5" ht="21.75" customHeight="1" spans="1:7">
      <c r="A5" s="13"/>
      <c r="B5" s="13"/>
      <c r="C5" s="13"/>
      <c r="D5" s="14"/>
      <c r="E5" s="15" t="s">
        <v>471</v>
      </c>
      <c r="F5" s="9" t="s">
        <v>472</v>
      </c>
      <c r="G5" s="9" t="s">
        <v>473</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3780900</v>
      </c>
      <c r="F8" s="22">
        <v>3780900</v>
      </c>
      <c r="G8" s="22">
        <v>3780900</v>
      </c>
    </row>
    <row r="9" ht="29.9" customHeight="1" spans="1:7">
      <c r="A9" s="20"/>
      <c r="B9" s="20" t="s">
        <v>474</v>
      </c>
      <c r="C9" s="20" t="s">
        <v>220</v>
      </c>
      <c r="D9" s="20" t="s">
        <v>475</v>
      </c>
      <c r="E9" s="22">
        <v>1157300</v>
      </c>
      <c r="F9" s="22">
        <v>1157300</v>
      </c>
      <c r="G9" s="22">
        <v>1157300</v>
      </c>
    </row>
    <row r="10" ht="29.9" customHeight="1" spans="1:7">
      <c r="A10" s="23"/>
      <c r="B10" s="20" t="s">
        <v>476</v>
      </c>
      <c r="C10" s="20" t="s">
        <v>248</v>
      </c>
      <c r="D10" s="20" t="s">
        <v>475</v>
      </c>
      <c r="E10" s="22">
        <v>910000</v>
      </c>
      <c r="F10" s="22">
        <v>910000</v>
      </c>
      <c r="G10" s="22">
        <v>910000</v>
      </c>
    </row>
    <row r="11" ht="29.9" customHeight="1" spans="1:7">
      <c r="A11" s="23"/>
      <c r="B11" s="20" t="s">
        <v>477</v>
      </c>
      <c r="C11" s="20" t="s">
        <v>253</v>
      </c>
      <c r="D11" s="20" t="s">
        <v>475</v>
      </c>
      <c r="E11" s="22">
        <v>563600</v>
      </c>
      <c r="F11" s="22">
        <v>563600</v>
      </c>
      <c r="G11" s="22">
        <v>563600</v>
      </c>
    </row>
    <row r="12" ht="29.9" customHeight="1" spans="1:7">
      <c r="A12" s="23"/>
      <c r="B12" s="20" t="s">
        <v>477</v>
      </c>
      <c r="C12" s="20" t="s">
        <v>246</v>
      </c>
      <c r="D12" s="20" t="s">
        <v>475</v>
      </c>
      <c r="E12" s="22">
        <v>1050000</v>
      </c>
      <c r="F12" s="22">
        <v>1050000</v>
      </c>
      <c r="G12" s="22">
        <v>1050000</v>
      </c>
    </row>
    <row r="13" ht="29.9" customHeight="1" spans="1:7">
      <c r="A13" s="23"/>
      <c r="B13" s="20" t="s">
        <v>477</v>
      </c>
      <c r="C13" s="20" t="s">
        <v>255</v>
      </c>
      <c r="D13" s="20" t="s">
        <v>475</v>
      </c>
      <c r="E13" s="22">
        <v>100000</v>
      </c>
      <c r="F13" s="22">
        <v>100000</v>
      </c>
      <c r="G13" s="22">
        <v>100000</v>
      </c>
    </row>
    <row r="14" ht="18.75" customHeight="1" spans="1:7">
      <c r="A14" s="24" t="s">
        <v>30</v>
      </c>
      <c r="B14" s="25" t="s">
        <v>478</v>
      </c>
      <c r="C14" s="25"/>
      <c r="D14" s="26"/>
      <c r="E14" s="22">
        <v>3780900</v>
      </c>
      <c r="F14" s="22">
        <v>3780900</v>
      </c>
      <c r="G14" s="22">
        <v>3780900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37" sqref="B37"/>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"单位名称："&amp;"云南省林业调查规划院大理分院"</f>
        <v>单位名称：云南省林业调查规划院大理分院</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40483406.68</v>
      </c>
      <c r="D8" s="120">
        <v>40428406.68</v>
      </c>
      <c r="E8" s="88">
        <v>23428406.68</v>
      </c>
      <c r="F8" s="88"/>
      <c r="G8" s="88"/>
      <c r="H8" s="88"/>
      <c r="I8" s="88">
        <v>17000000</v>
      </c>
      <c r="J8" s="88">
        <v>17000000</v>
      </c>
      <c r="K8" s="88"/>
      <c r="L8" s="88"/>
      <c r="M8" s="88"/>
      <c r="N8" s="88"/>
      <c r="O8" s="88">
        <v>55000</v>
      </c>
      <c r="P8" s="88">
        <v>55000</v>
      </c>
      <c r="Q8" s="88"/>
      <c r="R8" s="88"/>
      <c r="S8" s="88"/>
    </row>
    <row r="9" ht="16.5" customHeight="1" spans="1:19">
      <c r="A9" s="166" t="s">
        <v>30</v>
      </c>
      <c r="B9" s="167"/>
      <c r="C9" s="120">
        <v>40483406.68</v>
      </c>
      <c r="D9" s="120">
        <v>40428406.68</v>
      </c>
      <c r="E9" s="88">
        <v>23428406.68</v>
      </c>
      <c r="F9" s="88"/>
      <c r="G9" s="88"/>
      <c r="H9" s="88"/>
      <c r="I9" s="88">
        <v>17000000</v>
      </c>
      <c r="J9" s="88">
        <v>17000000</v>
      </c>
      <c r="K9" s="88"/>
      <c r="L9" s="88"/>
      <c r="M9" s="88"/>
      <c r="N9" s="88"/>
      <c r="O9" s="88">
        <v>55000</v>
      </c>
      <c r="P9" s="88">
        <v>55000</v>
      </c>
      <c r="Q9" s="88"/>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"单位名称："&amp;"云南省林业调查规划院大理分院"</f>
        <v>单位名称：云南省林业调查规划院大理分院</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16076400</v>
      </c>
      <c r="D7" s="120"/>
      <c r="E7" s="120"/>
      <c r="F7" s="120"/>
      <c r="G7" s="88"/>
      <c r="H7" s="120"/>
      <c r="I7" s="120"/>
      <c r="J7" s="120">
        <v>16076400</v>
      </c>
      <c r="K7" s="120">
        <v>16076400</v>
      </c>
      <c r="L7" s="120"/>
      <c r="M7" s="88"/>
      <c r="N7" s="120"/>
      <c r="O7" s="120"/>
    </row>
    <row r="8" ht="20.25" customHeight="1" spans="1:15">
      <c r="A8" s="128" t="s">
        <v>61</v>
      </c>
      <c r="B8" s="128" t="s">
        <v>62</v>
      </c>
      <c r="C8" s="120">
        <v>2450000</v>
      </c>
      <c r="D8" s="120"/>
      <c r="E8" s="120"/>
      <c r="F8" s="120"/>
      <c r="G8" s="88"/>
      <c r="H8" s="120"/>
      <c r="I8" s="120"/>
      <c r="J8" s="120">
        <v>2450000</v>
      </c>
      <c r="K8" s="120">
        <v>2450000</v>
      </c>
      <c r="L8" s="120"/>
      <c r="M8" s="88"/>
      <c r="N8" s="120"/>
      <c r="O8" s="120"/>
    </row>
    <row r="9" ht="20.25" customHeight="1" spans="1:15">
      <c r="A9" s="129" t="s">
        <v>63</v>
      </c>
      <c r="B9" s="129" t="s">
        <v>64</v>
      </c>
      <c r="C9" s="120">
        <v>2450000</v>
      </c>
      <c r="D9" s="120"/>
      <c r="E9" s="120"/>
      <c r="F9" s="120"/>
      <c r="G9" s="88"/>
      <c r="H9" s="120"/>
      <c r="I9" s="120"/>
      <c r="J9" s="120">
        <v>2450000</v>
      </c>
      <c r="K9" s="120">
        <v>2450000</v>
      </c>
      <c r="L9" s="120"/>
      <c r="M9" s="88"/>
      <c r="N9" s="120"/>
      <c r="O9" s="120"/>
    </row>
    <row r="10" ht="20.25" customHeight="1" spans="1:15">
      <c r="A10" s="128" t="s">
        <v>65</v>
      </c>
      <c r="B10" s="128" t="s">
        <v>66</v>
      </c>
      <c r="C10" s="120">
        <v>13626400</v>
      </c>
      <c r="D10" s="120"/>
      <c r="E10" s="120"/>
      <c r="F10" s="120"/>
      <c r="G10" s="88"/>
      <c r="H10" s="120"/>
      <c r="I10" s="120"/>
      <c r="J10" s="120">
        <v>13626400</v>
      </c>
      <c r="K10" s="120">
        <v>13626400</v>
      </c>
      <c r="L10" s="120"/>
      <c r="M10" s="88"/>
      <c r="N10" s="120"/>
      <c r="O10" s="120"/>
    </row>
    <row r="11" ht="20.25" customHeight="1" spans="1:15">
      <c r="A11" s="129" t="s">
        <v>67</v>
      </c>
      <c r="B11" s="129" t="s">
        <v>68</v>
      </c>
      <c r="C11" s="120">
        <v>13626400</v>
      </c>
      <c r="D11" s="120"/>
      <c r="E11" s="120"/>
      <c r="F11" s="120"/>
      <c r="G11" s="88"/>
      <c r="H11" s="120"/>
      <c r="I11" s="120"/>
      <c r="J11" s="120">
        <v>13626400</v>
      </c>
      <c r="K11" s="120">
        <v>13626400</v>
      </c>
      <c r="L11" s="120"/>
      <c r="M11" s="88"/>
      <c r="N11" s="120"/>
      <c r="O11" s="120"/>
    </row>
    <row r="12" ht="20.25" customHeight="1" spans="1:15">
      <c r="A12" s="30" t="s">
        <v>69</v>
      </c>
      <c r="B12" s="30" t="s">
        <v>70</v>
      </c>
      <c r="C12" s="120">
        <v>1848514.73</v>
      </c>
      <c r="D12" s="120">
        <v>1848514.73</v>
      </c>
      <c r="E12" s="120">
        <v>1848514.73</v>
      </c>
      <c r="F12" s="120"/>
      <c r="G12" s="88"/>
      <c r="H12" s="120"/>
      <c r="I12" s="120"/>
      <c r="J12" s="120"/>
      <c r="K12" s="120"/>
      <c r="L12" s="120"/>
      <c r="M12" s="88"/>
      <c r="N12" s="120"/>
      <c r="O12" s="120"/>
    </row>
    <row r="13" ht="20.25" customHeight="1" spans="1:15">
      <c r="A13" s="128" t="s">
        <v>71</v>
      </c>
      <c r="B13" s="128" t="s">
        <v>72</v>
      </c>
      <c r="C13" s="120">
        <v>1757596.15</v>
      </c>
      <c r="D13" s="120">
        <v>1757596.15</v>
      </c>
      <c r="E13" s="120">
        <v>1757596.15</v>
      </c>
      <c r="F13" s="120"/>
      <c r="G13" s="88"/>
      <c r="H13" s="120"/>
      <c r="I13" s="120"/>
      <c r="J13" s="120"/>
      <c r="K13" s="120"/>
      <c r="L13" s="120"/>
      <c r="M13" s="88"/>
      <c r="N13" s="120"/>
      <c r="O13" s="120"/>
    </row>
    <row r="14" ht="20.25" customHeight="1" spans="1:15">
      <c r="A14" s="129" t="s">
        <v>73</v>
      </c>
      <c r="B14" s="129" t="s">
        <v>74</v>
      </c>
      <c r="C14" s="120">
        <v>69660</v>
      </c>
      <c r="D14" s="120">
        <v>69660</v>
      </c>
      <c r="E14" s="120">
        <v>69660</v>
      </c>
      <c r="F14" s="120"/>
      <c r="G14" s="88"/>
      <c r="H14" s="120"/>
      <c r="I14" s="120"/>
      <c r="J14" s="120"/>
      <c r="K14" s="120"/>
      <c r="L14" s="120"/>
      <c r="M14" s="88"/>
      <c r="N14" s="120"/>
      <c r="O14" s="120"/>
    </row>
    <row r="15" ht="20.25" customHeight="1" spans="1:15">
      <c r="A15" s="129" t="s">
        <v>75</v>
      </c>
      <c r="B15" s="129" t="s">
        <v>76</v>
      </c>
      <c r="C15" s="120">
        <v>1687936.15</v>
      </c>
      <c r="D15" s="120">
        <v>1687936.15</v>
      </c>
      <c r="E15" s="120">
        <v>1687936.15</v>
      </c>
      <c r="F15" s="120"/>
      <c r="G15" s="88"/>
      <c r="H15" s="120"/>
      <c r="I15" s="120"/>
      <c r="J15" s="120"/>
      <c r="K15" s="120"/>
      <c r="L15" s="120"/>
      <c r="M15" s="88"/>
      <c r="N15" s="120"/>
      <c r="O15" s="120"/>
    </row>
    <row r="16" ht="20.25" customHeight="1" spans="1:15">
      <c r="A16" s="128" t="s">
        <v>77</v>
      </c>
      <c r="B16" s="128" t="s">
        <v>78</v>
      </c>
      <c r="C16" s="120">
        <v>90918.58</v>
      </c>
      <c r="D16" s="120">
        <v>90918.58</v>
      </c>
      <c r="E16" s="120">
        <v>90918.58</v>
      </c>
      <c r="F16" s="120"/>
      <c r="G16" s="88"/>
      <c r="H16" s="120"/>
      <c r="I16" s="120"/>
      <c r="J16" s="120"/>
      <c r="K16" s="120"/>
      <c r="L16" s="120"/>
      <c r="M16" s="88"/>
      <c r="N16" s="120"/>
      <c r="O16" s="120"/>
    </row>
    <row r="17" ht="20.25" customHeight="1" spans="1:15">
      <c r="A17" s="129" t="s">
        <v>79</v>
      </c>
      <c r="B17" s="129" t="s">
        <v>78</v>
      </c>
      <c r="C17" s="120">
        <v>90918.58</v>
      </c>
      <c r="D17" s="120">
        <v>90918.58</v>
      </c>
      <c r="E17" s="120">
        <v>90918.58</v>
      </c>
      <c r="F17" s="120"/>
      <c r="G17" s="88"/>
      <c r="H17" s="120"/>
      <c r="I17" s="120"/>
      <c r="J17" s="120"/>
      <c r="K17" s="120"/>
      <c r="L17" s="120"/>
      <c r="M17" s="88"/>
      <c r="N17" s="120"/>
      <c r="O17" s="120"/>
    </row>
    <row r="18" ht="20.25" customHeight="1" spans="1:15">
      <c r="A18" s="30" t="s">
        <v>80</v>
      </c>
      <c r="B18" s="30" t="s">
        <v>81</v>
      </c>
      <c r="C18" s="120">
        <v>1644596.58</v>
      </c>
      <c r="D18" s="120">
        <v>1644596.58</v>
      </c>
      <c r="E18" s="120">
        <v>1644596.58</v>
      </c>
      <c r="F18" s="120"/>
      <c r="G18" s="88"/>
      <c r="H18" s="120"/>
      <c r="I18" s="120"/>
      <c r="J18" s="120"/>
      <c r="K18" s="120"/>
      <c r="L18" s="120"/>
      <c r="M18" s="88"/>
      <c r="N18" s="120"/>
      <c r="O18" s="120"/>
    </row>
    <row r="19" ht="20.25" customHeight="1" spans="1:15">
      <c r="A19" s="128" t="s">
        <v>82</v>
      </c>
      <c r="B19" s="128" t="s">
        <v>83</v>
      </c>
      <c r="C19" s="120">
        <v>1644596.58</v>
      </c>
      <c r="D19" s="120">
        <v>1644596.58</v>
      </c>
      <c r="E19" s="120">
        <v>1644596.58</v>
      </c>
      <c r="F19" s="120"/>
      <c r="G19" s="88"/>
      <c r="H19" s="120"/>
      <c r="I19" s="120"/>
      <c r="J19" s="120"/>
      <c r="K19" s="120"/>
      <c r="L19" s="120"/>
      <c r="M19" s="88"/>
      <c r="N19" s="120"/>
      <c r="O19" s="120"/>
    </row>
    <row r="20" ht="20.25" customHeight="1" spans="1:15">
      <c r="A20" s="129" t="s">
        <v>84</v>
      </c>
      <c r="B20" s="129" t="s">
        <v>85</v>
      </c>
      <c r="C20" s="120">
        <v>907265.68</v>
      </c>
      <c r="D20" s="120">
        <v>907265.68</v>
      </c>
      <c r="E20" s="120">
        <v>907265.68</v>
      </c>
      <c r="F20" s="120"/>
      <c r="G20" s="88"/>
      <c r="H20" s="120"/>
      <c r="I20" s="120"/>
      <c r="J20" s="120"/>
      <c r="K20" s="120"/>
      <c r="L20" s="120"/>
      <c r="M20" s="88"/>
      <c r="N20" s="120"/>
      <c r="O20" s="120"/>
    </row>
    <row r="21" ht="20.25" customHeight="1" spans="1:15">
      <c r="A21" s="129" t="s">
        <v>86</v>
      </c>
      <c r="B21" s="129" t="s">
        <v>87</v>
      </c>
      <c r="C21" s="120">
        <v>682898.9</v>
      </c>
      <c r="D21" s="120">
        <v>682898.9</v>
      </c>
      <c r="E21" s="120">
        <v>682898.9</v>
      </c>
      <c r="F21" s="120"/>
      <c r="G21" s="88"/>
      <c r="H21" s="120"/>
      <c r="I21" s="120"/>
      <c r="J21" s="120"/>
      <c r="K21" s="120"/>
      <c r="L21" s="120"/>
      <c r="M21" s="88"/>
      <c r="N21" s="120"/>
      <c r="O21" s="120"/>
    </row>
    <row r="22" ht="20.25" customHeight="1" spans="1:15">
      <c r="A22" s="129" t="s">
        <v>88</v>
      </c>
      <c r="B22" s="129" t="s">
        <v>89</v>
      </c>
      <c r="C22" s="120">
        <v>54432</v>
      </c>
      <c r="D22" s="120">
        <v>54432</v>
      </c>
      <c r="E22" s="120">
        <v>54432</v>
      </c>
      <c r="F22" s="120"/>
      <c r="G22" s="88"/>
      <c r="H22" s="120"/>
      <c r="I22" s="120"/>
      <c r="J22" s="120"/>
      <c r="K22" s="120"/>
      <c r="L22" s="120"/>
      <c r="M22" s="88"/>
      <c r="N22" s="120"/>
      <c r="O22" s="120"/>
    </row>
    <row r="23" ht="20.25" customHeight="1" spans="1:15">
      <c r="A23" s="30" t="s">
        <v>90</v>
      </c>
      <c r="B23" s="30" t="s">
        <v>91</v>
      </c>
      <c r="C23" s="120">
        <v>55000</v>
      </c>
      <c r="D23" s="120">
        <v>55000</v>
      </c>
      <c r="E23" s="120"/>
      <c r="F23" s="120">
        <v>55000</v>
      </c>
      <c r="G23" s="88"/>
      <c r="H23" s="120"/>
      <c r="I23" s="120"/>
      <c r="J23" s="120"/>
      <c r="K23" s="120"/>
      <c r="L23" s="120"/>
      <c r="M23" s="88"/>
      <c r="N23" s="120"/>
      <c r="O23" s="120"/>
    </row>
    <row r="24" ht="20.25" customHeight="1" spans="1:15">
      <c r="A24" s="128" t="s">
        <v>92</v>
      </c>
      <c r="B24" s="128" t="s">
        <v>93</v>
      </c>
      <c r="C24" s="120">
        <v>55000</v>
      </c>
      <c r="D24" s="120">
        <v>55000</v>
      </c>
      <c r="E24" s="120"/>
      <c r="F24" s="120">
        <v>55000</v>
      </c>
      <c r="G24" s="88"/>
      <c r="H24" s="120"/>
      <c r="I24" s="120"/>
      <c r="J24" s="120"/>
      <c r="K24" s="120"/>
      <c r="L24" s="120"/>
      <c r="M24" s="88"/>
      <c r="N24" s="120"/>
      <c r="O24" s="120"/>
    </row>
    <row r="25" ht="20.25" customHeight="1" spans="1:15">
      <c r="A25" s="129" t="s">
        <v>94</v>
      </c>
      <c r="B25" s="129" t="s">
        <v>95</v>
      </c>
      <c r="C25" s="120">
        <v>55000</v>
      </c>
      <c r="D25" s="120">
        <v>55000</v>
      </c>
      <c r="E25" s="120"/>
      <c r="F25" s="120">
        <v>55000</v>
      </c>
      <c r="G25" s="88"/>
      <c r="H25" s="120"/>
      <c r="I25" s="120"/>
      <c r="J25" s="120"/>
      <c r="K25" s="120"/>
      <c r="L25" s="120"/>
      <c r="M25" s="88"/>
      <c r="N25" s="120"/>
      <c r="O25" s="120"/>
    </row>
    <row r="26" ht="20.25" customHeight="1" spans="1:15">
      <c r="A26" s="30" t="s">
        <v>96</v>
      </c>
      <c r="B26" s="30" t="s">
        <v>97</v>
      </c>
      <c r="C26" s="120">
        <v>18495736.63</v>
      </c>
      <c r="D26" s="120">
        <v>18495736.63</v>
      </c>
      <c r="E26" s="120">
        <v>14714836.63</v>
      </c>
      <c r="F26" s="120">
        <v>3780900</v>
      </c>
      <c r="G26" s="88"/>
      <c r="H26" s="120"/>
      <c r="I26" s="120"/>
      <c r="J26" s="120"/>
      <c r="K26" s="120"/>
      <c r="L26" s="120"/>
      <c r="M26" s="88"/>
      <c r="N26" s="120"/>
      <c r="O26" s="120"/>
    </row>
    <row r="27" ht="20.25" customHeight="1" spans="1:15">
      <c r="A27" s="128" t="s">
        <v>98</v>
      </c>
      <c r="B27" s="128" t="s">
        <v>99</v>
      </c>
      <c r="C27" s="120">
        <v>18495736.63</v>
      </c>
      <c r="D27" s="120">
        <v>18495736.63</v>
      </c>
      <c r="E27" s="120">
        <v>14714836.63</v>
      </c>
      <c r="F27" s="120">
        <v>3780900</v>
      </c>
      <c r="G27" s="88"/>
      <c r="H27" s="120"/>
      <c r="I27" s="120"/>
      <c r="J27" s="120"/>
      <c r="K27" s="120"/>
      <c r="L27" s="120"/>
      <c r="M27" s="88"/>
      <c r="N27" s="120"/>
      <c r="O27" s="120"/>
    </row>
    <row r="28" ht="20.25" customHeight="1" spans="1:15">
      <c r="A28" s="129" t="s">
        <v>100</v>
      </c>
      <c r="B28" s="129" t="s">
        <v>101</v>
      </c>
      <c r="C28" s="120">
        <v>14268836.63</v>
      </c>
      <c r="D28" s="120">
        <v>14268836.63</v>
      </c>
      <c r="E28" s="120">
        <v>14264836.63</v>
      </c>
      <c r="F28" s="120">
        <v>4000</v>
      </c>
      <c r="G28" s="88"/>
      <c r="H28" s="120"/>
      <c r="I28" s="120"/>
      <c r="J28" s="120"/>
      <c r="K28" s="120"/>
      <c r="L28" s="120"/>
      <c r="M28" s="88"/>
      <c r="N28" s="120"/>
      <c r="O28" s="120"/>
    </row>
    <row r="29" ht="20.25" customHeight="1" spans="1:15">
      <c r="A29" s="129" t="s">
        <v>102</v>
      </c>
      <c r="B29" s="129" t="s">
        <v>103</v>
      </c>
      <c r="C29" s="120">
        <v>2566900</v>
      </c>
      <c r="D29" s="120">
        <v>2566900</v>
      </c>
      <c r="E29" s="120">
        <v>450000</v>
      </c>
      <c r="F29" s="120">
        <v>2116900</v>
      </c>
      <c r="G29" s="88"/>
      <c r="H29" s="120"/>
      <c r="I29" s="120"/>
      <c r="J29" s="120"/>
      <c r="K29" s="120"/>
      <c r="L29" s="120"/>
      <c r="M29" s="88"/>
      <c r="N29" s="120"/>
      <c r="O29" s="120"/>
    </row>
    <row r="30" ht="20.25" customHeight="1" spans="1:15">
      <c r="A30" s="129" t="s">
        <v>104</v>
      </c>
      <c r="B30" s="129" t="s">
        <v>105</v>
      </c>
      <c r="C30" s="120">
        <v>1660000</v>
      </c>
      <c r="D30" s="120">
        <v>1660000</v>
      </c>
      <c r="E30" s="120"/>
      <c r="F30" s="120">
        <v>1660000</v>
      </c>
      <c r="G30" s="88"/>
      <c r="H30" s="120"/>
      <c r="I30" s="120"/>
      <c r="J30" s="120"/>
      <c r="K30" s="120"/>
      <c r="L30" s="120"/>
      <c r="M30" s="88"/>
      <c r="N30" s="120"/>
      <c r="O30" s="120"/>
    </row>
    <row r="31" ht="20.25" customHeight="1" spans="1:15">
      <c r="A31" s="30" t="s">
        <v>106</v>
      </c>
      <c r="B31" s="30" t="s">
        <v>107</v>
      </c>
      <c r="C31" s="120">
        <v>1439558.74</v>
      </c>
      <c r="D31" s="120">
        <v>1439558.74</v>
      </c>
      <c r="E31" s="120">
        <v>1439558.74</v>
      </c>
      <c r="F31" s="120"/>
      <c r="G31" s="88"/>
      <c r="H31" s="120"/>
      <c r="I31" s="120"/>
      <c r="J31" s="120"/>
      <c r="K31" s="120"/>
      <c r="L31" s="120"/>
      <c r="M31" s="88"/>
      <c r="N31" s="120"/>
      <c r="O31" s="120"/>
    </row>
    <row r="32" ht="20.25" customHeight="1" spans="1:15">
      <c r="A32" s="128" t="s">
        <v>108</v>
      </c>
      <c r="B32" s="128" t="s">
        <v>109</v>
      </c>
      <c r="C32" s="120">
        <v>1439558.74</v>
      </c>
      <c r="D32" s="120">
        <v>1439558.74</v>
      </c>
      <c r="E32" s="120">
        <v>1439558.74</v>
      </c>
      <c r="F32" s="120"/>
      <c r="G32" s="88"/>
      <c r="H32" s="120"/>
      <c r="I32" s="120"/>
      <c r="J32" s="120"/>
      <c r="K32" s="120"/>
      <c r="L32" s="120"/>
      <c r="M32" s="88"/>
      <c r="N32" s="120"/>
      <c r="O32" s="120"/>
    </row>
    <row r="33" ht="20.25" customHeight="1" spans="1:15">
      <c r="A33" s="129" t="s">
        <v>110</v>
      </c>
      <c r="B33" s="129" t="s">
        <v>111</v>
      </c>
      <c r="C33" s="120">
        <v>1439558.74</v>
      </c>
      <c r="D33" s="120">
        <v>1439558.74</v>
      </c>
      <c r="E33" s="120">
        <v>1439558.74</v>
      </c>
      <c r="F33" s="120"/>
      <c r="G33" s="88"/>
      <c r="H33" s="120"/>
      <c r="I33" s="120"/>
      <c r="J33" s="120"/>
      <c r="K33" s="120"/>
      <c r="L33" s="120"/>
      <c r="M33" s="88"/>
      <c r="N33" s="120"/>
      <c r="O33" s="120"/>
    </row>
    <row r="34" ht="17.25" customHeight="1" spans="1:15">
      <c r="A34" s="104" t="s">
        <v>112</v>
      </c>
      <c r="B34" s="105" t="s">
        <v>112</v>
      </c>
      <c r="C34" s="120">
        <v>39559806.68</v>
      </c>
      <c r="D34" s="120">
        <v>23483406.68</v>
      </c>
      <c r="E34" s="120">
        <v>19647506.68</v>
      </c>
      <c r="F34" s="120">
        <v>3835900</v>
      </c>
      <c r="G34" s="88"/>
      <c r="H34" s="120"/>
      <c r="I34" s="120"/>
      <c r="J34" s="120">
        <v>16076400</v>
      </c>
      <c r="K34" s="120">
        <v>16076400</v>
      </c>
      <c r="L34" s="120"/>
      <c r="M34" s="88"/>
      <c r="N34" s="120"/>
      <c r="O34" s="120"/>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7" sqref="B7"/>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113</v>
      </c>
    </row>
    <row r="2" ht="31.5" customHeight="1" spans="1:4">
      <c r="A2" s="45" t="s">
        <v>114</v>
      </c>
      <c r="B2" s="132"/>
      <c r="C2" s="132"/>
      <c r="D2" s="132"/>
    </row>
    <row r="3" ht="17.25" customHeight="1" spans="1:4">
      <c r="A3" s="4" t="str">
        <f>"单位名称："&amp;"云南省林业调查规划院大理分院"</f>
        <v>单位名称：云南省林业调查规划院大理分院</v>
      </c>
      <c r="B3" s="133"/>
      <c r="C3" s="133"/>
      <c r="D3" s="94" t="s">
        <v>2</v>
      </c>
    </row>
    <row r="4" ht="24.65" customHeight="1" spans="1:4">
      <c r="A4" s="10" t="s">
        <v>3</v>
      </c>
      <c r="B4" s="12"/>
      <c r="C4" s="10" t="s">
        <v>4</v>
      </c>
      <c r="D4" s="12"/>
    </row>
    <row r="5" ht="15.65" customHeight="1" spans="1:4">
      <c r="A5" s="15" t="s">
        <v>5</v>
      </c>
      <c r="B5" s="134" t="s">
        <v>6</v>
      </c>
      <c r="C5" s="15" t="s">
        <v>115</v>
      </c>
      <c r="D5" s="134" t="s">
        <v>6</v>
      </c>
    </row>
    <row r="6" ht="14.15" customHeight="1" spans="1:4">
      <c r="A6" s="18"/>
      <c r="B6" s="17"/>
      <c r="C6" s="18"/>
      <c r="D6" s="17"/>
    </row>
    <row r="7" ht="29.15" customHeight="1" spans="1:4">
      <c r="A7" s="135" t="s">
        <v>116</v>
      </c>
      <c r="B7" s="136">
        <v>23428406.68</v>
      </c>
      <c r="C7" s="137" t="s">
        <v>117</v>
      </c>
      <c r="D7" s="136">
        <v>23483406.68</v>
      </c>
    </row>
    <row r="8" ht="29.15" customHeight="1" spans="1:4">
      <c r="A8" s="138" t="s">
        <v>118</v>
      </c>
      <c r="B8" s="88">
        <v>23428406.68</v>
      </c>
      <c r="C8" s="23" t="str">
        <f>"（一）"&amp;"科学技术支出"</f>
        <v>（一）科学技术支出</v>
      </c>
      <c r="D8" s="88"/>
    </row>
    <row r="9" ht="29.15" customHeight="1" spans="1:4">
      <c r="A9" s="138" t="s">
        <v>119</v>
      </c>
      <c r="B9" s="88"/>
      <c r="C9" s="23" t="str">
        <f>"（二）"&amp;"社会保障和就业支出"</f>
        <v>（二）社会保障和就业支出</v>
      </c>
      <c r="D9" s="88">
        <v>1848514.73</v>
      </c>
    </row>
    <row r="10" ht="29.15" customHeight="1" spans="1:4">
      <c r="A10" s="138" t="s">
        <v>120</v>
      </c>
      <c r="B10" s="88"/>
      <c r="C10" s="23" t="str">
        <f>"（三）"&amp;"卫生健康支出"</f>
        <v>（三）卫生健康支出</v>
      </c>
      <c r="D10" s="88">
        <v>1644596.58</v>
      </c>
    </row>
    <row r="11" ht="29.15" customHeight="1" spans="1:4">
      <c r="A11" s="139" t="s">
        <v>121</v>
      </c>
      <c r="B11" s="140">
        <v>55000</v>
      </c>
      <c r="C11" s="23" t="str">
        <f>"（四）"&amp;"节能环保支出"</f>
        <v>（四）节能环保支出</v>
      </c>
      <c r="D11" s="88">
        <v>55000</v>
      </c>
    </row>
    <row r="12" ht="29.15" customHeight="1" spans="1:4">
      <c r="A12" s="138" t="s">
        <v>118</v>
      </c>
      <c r="B12" s="120">
        <v>55000</v>
      </c>
      <c r="C12" s="23" t="str">
        <f>"（五）"&amp;"农林水支出"</f>
        <v>（五）农林水支出</v>
      </c>
      <c r="D12" s="88">
        <v>18495736.63</v>
      </c>
    </row>
    <row r="13" ht="29.15" customHeight="1" spans="1:4">
      <c r="A13" s="141" t="s">
        <v>119</v>
      </c>
      <c r="B13" s="120"/>
      <c r="C13" s="23" t="str">
        <f>"（六）"&amp;"住房保障支出"</f>
        <v>（六）住房保障支出</v>
      </c>
      <c r="D13" s="88">
        <v>1439558.74</v>
      </c>
    </row>
    <row r="14" ht="29.15" customHeight="1" spans="1:4">
      <c r="A14" s="141" t="s">
        <v>120</v>
      </c>
      <c r="B14" s="140"/>
      <c r="C14" s="142"/>
      <c r="D14" s="140"/>
    </row>
    <row r="15" ht="29.15" customHeight="1" spans="1:4">
      <c r="A15" s="143"/>
      <c r="B15" s="140"/>
      <c r="C15" s="144" t="s">
        <v>122</v>
      </c>
      <c r="D15" s="140"/>
    </row>
    <row r="16" ht="29.15" customHeight="1" spans="1:4">
      <c r="A16" s="143" t="s">
        <v>123</v>
      </c>
      <c r="B16" s="140">
        <v>23483406.68</v>
      </c>
      <c r="C16" s="142" t="s">
        <v>25</v>
      </c>
      <c r="D16" s="140">
        <v>23483406.68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124</v>
      </c>
    </row>
    <row r="2" ht="39" customHeight="1" spans="1:7">
      <c r="A2" s="3" t="s">
        <v>125</v>
      </c>
      <c r="B2" s="3"/>
      <c r="C2" s="3"/>
      <c r="D2" s="3"/>
      <c r="E2" s="3"/>
      <c r="F2" s="3"/>
      <c r="G2" s="3"/>
    </row>
    <row r="3" ht="18" customHeight="1" spans="1:7">
      <c r="A3" s="4" t="str">
        <f>"单位名称："&amp;"云南省林业调查规划院大理分院"</f>
        <v>单位名称：云南省林业调查规划院大理分院</v>
      </c>
      <c r="F3" s="103"/>
      <c r="G3" s="103" t="s">
        <v>2</v>
      </c>
    </row>
    <row r="4" ht="20.25" customHeight="1" spans="1:7">
      <c r="A4" s="122" t="s">
        <v>126</v>
      </c>
      <c r="B4" s="123"/>
      <c r="C4" s="124" t="s">
        <v>30</v>
      </c>
      <c r="D4" s="11" t="s">
        <v>57</v>
      </c>
      <c r="E4" s="11"/>
      <c r="F4" s="12"/>
      <c r="G4" s="124" t="s">
        <v>58</v>
      </c>
    </row>
    <row r="5" ht="20.25" customHeight="1" spans="1:7">
      <c r="A5" s="125" t="s">
        <v>48</v>
      </c>
      <c r="B5" s="126" t="s">
        <v>49</v>
      </c>
      <c r="C5" s="95"/>
      <c r="D5" s="95" t="s">
        <v>32</v>
      </c>
      <c r="E5" s="95" t="s">
        <v>127</v>
      </c>
      <c r="F5" s="95" t="s">
        <v>128</v>
      </c>
      <c r="G5" s="95"/>
    </row>
    <row r="6" ht="13.5" customHeight="1" spans="1:7">
      <c r="A6" s="127" t="s">
        <v>129</v>
      </c>
      <c r="B6" s="127" t="s">
        <v>130</v>
      </c>
      <c r="C6" s="127" t="s">
        <v>131</v>
      </c>
      <c r="D6" s="62"/>
      <c r="E6" s="127" t="s">
        <v>132</v>
      </c>
      <c r="F6" s="127" t="s">
        <v>133</v>
      </c>
      <c r="G6" s="127" t="s">
        <v>134</v>
      </c>
    </row>
    <row r="7" ht="18" customHeight="1" spans="1:7">
      <c r="A7" s="30" t="s">
        <v>69</v>
      </c>
      <c r="B7" s="30" t="s">
        <v>70</v>
      </c>
      <c r="C7" s="22">
        <v>1848514.73</v>
      </c>
      <c r="D7" s="22">
        <v>1848514.73</v>
      </c>
      <c r="E7" s="22">
        <v>1778854.73</v>
      </c>
      <c r="F7" s="22">
        <v>69660</v>
      </c>
      <c r="G7" s="22"/>
    </row>
    <row r="8" ht="18" customHeight="1" spans="1:7">
      <c r="A8" s="30" t="s">
        <v>71</v>
      </c>
      <c r="B8" s="128" t="s">
        <v>72</v>
      </c>
      <c r="C8" s="22">
        <v>1757596.15</v>
      </c>
      <c r="D8" s="22">
        <v>1757596.15</v>
      </c>
      <c r="E8" s="22">
        <v>1687936.15</v>
      </c>
      <c r="F8" s="22">
        <v>69660</v>
      </c>
      <c r="G8" s="22"/>
    </row>
    <row r="9" ht="18" customHeight="1" spans="1:7">
      <c r="A9" s="30" t="s">
        <v>73</v>
      </c>
      <c r="B9" s="129" t="s">
        <v>74</v>
      </c>
      <c r="C9" s="22">
        <v>69660</v>
      </c>
      <c r="D9" s="22">
        <v>69660</v>
      </c>
      <c r="E9" s="22"/>
      <c r="F9" s="22">
        <v>69660</v>
      </c>
      <c r="G9" s="22"/>
    </row>
    <row r="10" ht="18" customHeight="1" spans="1:7">
      <c r="A10" s="30" t="s">
        <v>75</v>
      </c>
      <c r="B10" s="129" t="s">
        <v>76</v>
      </c>
      <c r="C10" s="22">
        <v>1687936.15</v>
      </c>
      <c r="D10" s="22">
        <v>1687936.15</v>
      </c>
      <c r="E10" s="22">
        <v>1687936.15</v>
      </c>
      <c r="F10" s="22"/>
      <c r="G10" s="22"/>
    </row>
    <row r="11" ht="18" customHeight="1" spans="1:7">
      <c r="A11" s="30" t="s">
        <v>77</v>
      </c>
      <c r="B11" s="128" t="s">
        <v>78</v>
      </c>
      <c r="C11" s="22">
        <v>90918.58</v>
      </c>
      <c r="D11" s="22">
        <v>90918.58</v>
      </c>
      <c r="E11" s="22">
        <v>90918.58</v>
      </c>
      <c r="F11" s="22"/>
      <c r="G11" s="22"/>
    </row>
    <row r="12" ht="18" customHeight="1" spans="1:7">
      <c r="A12" s="30" t="s">
        <v>79</v>
      </c>
      <c r="B12" s="129" t="s">
        <v>78</v>
      </c>
      <c r="C12" s="22">
        <v>90918.58</v>
      </c>
      <c r="D12" s="22">
        <v>90918.58</v>
      </c>
      <c r="E12" s="22">
        <v>90918.58</v>
      </c>
      <c r="F12" s="22"/>
      <c r="G12" s="22"/>
    </row>
    <row r="13" ht="18" customHeight="1" spans="1:7">
      <c r="A13" s="30" t="s">
        <v>80</v>
      </c>
      <c r="B13" s="30" t="s">
        <v>81</v>
      </c>
      <c r="C13" s="22">
        <v>1644596.58</v>
      </c>
      <c r="D13" s="22">
        <v>1644596.58</v>
      </c>
      <c r="E13" s="22">
        <v>1644596.58</v>
      </c>
      <c r="F13" s="22"/>
      <c r="G13" s="22"/>
    </row>
    <row r="14" ht="18" customHeight="1" spans="1:7">
      <c r="A14" s="30" t="s">
        <v>82</v>
      </c>
      <c r="B14" s="128" t="s">
        <v>83</v>
      </c>
      <c r="C14" s="22">
        <v>1644596.58</v>
      </c>
      <c r="D14" s="22">
        <v>1644596.58</v>
      </c>
      <c r="E14" s="22">
        <v>1644596.58</v>
      </c>
      <c r="F14" s="22"/>
      <c r="G14" s="22"/>
    </row>
    <row r="15" ht="18" customHeight="1" spans="1:7">
      <c r="A15" s="30" t="s">
        <v>84</v>
      </c>
      <c r="B15" s="129" t="s">
        <v>85</v>
      </c>
      <c r="C15" s="22">
        <v>907265.68</v>
      </c>
      <c r="D15" s="22">
        <v>907265.68</v>
      </c>
      <c r="E15" s="22">
        <v>907265.68</v>
      </c>
      <c r="F15" s="22"/>
      <c r="G15" s="22"/>
    </row>
    <row r="16" ht="18" customHeight="1" spans="1:7">
      <c r="A16" s="30" t="s">
        <v>86</v>
      </c>
      <c r="B16" s="129" t="s">
        <v>87</v>
      </c>
      <c r="C16" s="22">
        <v>682898.9</v>
      </c>
      <c r="D16" s="22">
        <v>682898.9</v>
      </c>
      <c r="E16" s="22">
        <v>682898.9</v>
      </c>
      <c r="F16" s="22"/>
      <c r="G16" s="22"/>
    </row>
    <row r="17" ht="18" customHeight="1" spans="1:7">
      <c r="A17" s="30" t="s">
        <v>88</v>
      </c>
      <c r="B17" s="129" t="s">
        <v>89</v>
      </c>
      <c r="C17" s="22">
        <v>54432</v>
      </c>
      <c r="D17" s="22">
        <v>54432</v>
      </c>
      <c r="E17" s="22">
        <v>54432</v>
      </c>
      <c r="F17" s="22"/>
      <c r="G17" s="22"/>
    </row>
    <row r="18" ht="18" customHeight="1" spans="1:7">
      <c r="A18" s="30" t="s">
        <v>96</v>
      </c>
      <c r="B18" s="30" t="s">
        <v>97</v>
      </c>
      <c r="C18" s="22">
        <v>18495736.63</v>
      </c>
      <c r="D18" s="22">
        <v>14714836.63</v>
      </c>
      <c r="E18" s="22">
        <v>13697599</v>
      </c>
      <c r="F18" s="22">
        <v>1017237.63</v>
      </c>
      <c r="G18" s="22">
        <v>3780900</v>
      </c>
    </row>
    <row r="19" ht="18" customHeight="1" spans="1:7">
      <c r="A19" s="30" t="s">
        <v>98</v>
      </c>
      <c r="B19" s="128" t="s">
        <v>99</v>
      </c>
      <c r="C19" s="22">
        <v>18495736.63</v>
      </c>
      <c r="D19" s="22">
        <v>14714836.63</v>
      </c>
      <c r="E19" s="22">
        <v>13697599</v>
      </c>
      <c r="F19" s="22">
        <v>1017237.63</v>
      </c>
      <c r="G19" s="22">
        <v>3780900</v>
      </c>
    </row>
    <row r="20" ht="18" customHeight="1" spans="1:7">
      <c r="A20" s="30" t="s">
        <v>100</v>
      </c>
      <c r="B20" s="129" t="s">
        <v>101</v>
      </c>
      <c r="C20" s="22">
        <v>14268836.63</v>
      </c>
      <c r="D20" s="22">
        <v>14264836.63</v>
      </c>
      <c r="E20" s="22">
        <v>13247599</v>
      </c>
      <c r="F20" s="22">
        <v>1017237.63</v>
      </c>
      <c r="G20" s="22">
        <v>4000</v>
      </c>
    </row>
    <row r="21" ht="18" customHeight="1" spans="1:7">
      <c r="A21" s="30" t="s">
        <v>102</v>
      </c>
      <c r="B21" s="129" t="s">
        <v>103</v>
      </c>
      <c r="C21" s="22">
        <v>2566900</v>
      </c>
      <c r="D21" s="22">
        <v>450000</v>
      </c>
      <c r="E21" s="22">
        <v>450000</v>
      </c>
      <c r="F21" s="22"/>
      <c r="G21" s="22">
        <v>2116900</v>
      </c>
    </row>
    <row r="22" ht="18" customHeight="1" spans="1:7">
      <c r="A22" s="30" t="s">
        <v>104</v>
      </c>
      <c r="B22" s="129" t="s">
        <v>105</v>
      </c>
      <c r="C22" s="22">
        <v>1660000</v>
      </c>
      <c r="D22" s="22"/>
      <c r="E22" s="22"/>
      <c r="F22" s="22"/>
      <c r="G22" s="22">
        <v>1660000</v>
      </c>
    </row>
    <row r="23" ht="18" customHeight="1" spans="1:7">
      <c r="A23" s="30" t="s">
        <v>106</v>
      </c>
      <c r="B23" s="30" t="s">
        <v>107</v>
      </c>
      <c r="C23" s="22">
        <v>1439558.74</v>
      </c>
      <c r="D23" s="22">
        <v>1439558.74</v>
      </c>
      <c r="E23" s="22">
        <v>1439558.74</v>
      </c>
      <c r="F23" s="22"/>
      <c r="G23" s="22"/>
    </row>
    <row r="24" ht="18" customHeight="1" spans="1:7">
      <c r="A24" s="30" t="s">
        <v>108</v>
      </c>
      <c r="B24" s="128" t="s">
        <v>109</v>
      </c>
      <c r="C24" s="22">
        <v>1439558.74</v>
      </c>
      <c r="D24" s="22">
        <v>1439558.74</v>
      </c>
      <c r="E24" s="22">
        <v>1439558.74</v>
      </c>
      <c r="F24" s="22"/>
      <c r="G24" s="22"/>
    </row>
    <row r="25" ht="18" customHeight="1" spans="1:7">
      <c r="A25" s="30" t="s">
        <v>110</v>
      </c>
      <c r="B25" s="129" t="s">
        <v>111</v>
      </c>
      <c r="C25" s="22">
        <v>1439558.74</v>
      </c>
      <c r="D25" s="22">
        <v>1439558.74</v>
      </c>
      <c r="E25" s="22">
        <v>1439558.74</v>
      </c>
      <c r="F25" s="22"/>
      <c r="G25" s="22"/>
    </row>
    <row r="26" ht="18" customHeight="1" spans="1:7">
      <c r="A26" s="130" t="s">
        <v>112</v>
      </c>
      <c r="B26" s="131" t="s">
        <v>112</v>
      </c>
      <c r="C26" s="22">
        <v>23428406.68</v>
      </c>
      <c r="D26" s="22">
        <v>19647506.68</v>
      </c>
      <c r="E26" s="22">
        <v>18560609.05</v>
      </c>
      <c r="F26" s="22">
        <v>1086897.63</v>
      </c>
      <c r="G26" s="22">
        <v>3780900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8" sqref="D28"/>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135</v>
      </c>
    </row>
    <row r="2" ht="25.5" customHeight="1" spans="1:6">
      <c r="A2" s="117" t="s">
        <v>136</v>
      </c>
      <c r="B2" s="117"/>
      <c r="C2" s="117"/>
      <c r="D2" s="117"/>
      <c r="E2" s="117"/>
      <c r="F2" s="117"/>
    </row>
    <row r="3" ht="15.75" customHeight="1" spans="1:6">
      <c r="A3" s="4" t="str">
        <f>"单位名称："&amp;"云南省林业调查规划院大理分院"</f>
        <v>单位名称：云南省林业调查规划院大理分院</v>
      </c>
      <c r="B3" s="116"/>
      <c r="C3" s="60"/>
      <c r="F3" s="59" t="s">
        <v>137</v>
      </c>
    </row>
    <row r="4" ht="19.5" customHeight="1" spans="1:6">
      <c r="A4" s="9" t="s">
        <v>138</v>
      </c>
      <c r="B4" s="15" t="s">
        <v>139</v>
      </c>
      <c r="C4" s="10" t="s">
        <v>140</v>
      </c>
      <c r="D4" s="11"/>
      <c r="E4" s="12"/>
      <c r="F4" s="15" t="s">
        <v>141</v>
      </c>
    </row>
    <row r="5" ht="19.5" customHeight="1" spans="1:6">
      <c r="A5" s="17"/>
      <c r="B5" s="18"/>
      <c r="C5" s="62" t="s">
        <v>32</v>
      </c>
      <c r="D5" s="62" t="s">
        <v>142</v>
      </c>
      <c r="E5" s="62" t="s">
        <v>143</v>
      </c>
      <c r="F5" s="18"/>
    </row>
    <row r="6" ht="18.75" customHeight="1" spans="1:6">
      <c r="A6" s="118">
        <v>1</v>
      </c>
      <c r="B6" s="118">
        <v>2</v>
      </c>
      <c r="C6" s="119">
        <v>3</v>
      </c>
      <c r="D6" s="118">
        <v>4</v>
      </c>
      <c r="E6" s="118">
        <v>5</v>
      </c>
      <c r="F6" s="118">
        <v>6</v>
      </c>
    </row>
    <row r="7" ht="18.75" customHeight="1" spans="1:6">
      <c r="A7" s="120">
        <v>49486</v>
      </c>
      <c r="B7" s="120"/>
      <c r="C7" s="121">
        <v>49486</v>
      </c>
      <c r="D7" s="120"/>
      <c r="E7" s="120">
        <v>49486</v>
      </c>
      <c r="F7" s="120"/>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opLeftCell="A10" workbookViewId="0">
      <selection activeCell="C4" sqref="C4:C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144</v>
      </c>
    </row>
    <row r="2" ht="27.75" customHeight="1" spans="1:23">
      <c r="A2" s="27" t="s">
        <v>145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"单位名称："&amp;"云南省林业调查规划院大理分院"</f>
        <v>单位名称：云南省林业调查规划院大理分院</v>
      </c>
      <c r="B3" s="5"/>
      <c r="C3" s="5"/>
      <c r="D3" s="5"/>
      <c r="E3" s="5"/>
      <c r="F3" s="5"/>
      <c r="G3" s="5"/>
      <c r="H3" s="6"/>
      <c r="I3" s="6"/>
      <c r="J3" s="6"/>
      <c r="K3" s="6"/>
      <c r="L3" s="6"/>
      <c r="M3" s="6"/>
      <c r="N3" s="6"/>
      <c r="O3" s="6"/>
      <c r="P3" s="6"/>
      <c r="Q3" s="6"/>
      <c r="U3" s="107"/>
      <c r="W3" s="103" t="s">
        <v>137</v>
      </c>
    </row>
    <row r="4" ht="21.75" customHeight="1" spans="1:23">
      <c r="A4" s="8" t="s">
        <v>146</v>
      </c>
      <c r="B4" s="8" t="s">
        <v>147</v>
      </c>
      <c r="C4" s="8" t="s">
        <v>148</v>
      </c>
      <c r="D4" s="9" t="s">
        <v>149</v>
      </c>
      <c r="E4" s="9" t="s">
        <v>150</v>
      </c>
      <c r="F4" s="9" t="s">
        <v>151</v>
      </c>
      <c r="G4" s="9" t="s">
        <v>152</v>
      </c>
      <c r="H4" s="62" t="s">
        <v>153</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154</v>
      </c>
      <c r="O5" s="109"/>
      <c r="P5" s="109"/>
      <c r="Q5" s="47" t="s">
        <v>36</v>
      </c>
      <c r="R5" s="62" t="s">
        <v>51</v>
      </c>
      <c r="S5" s="47"/>
      <c r="T5" s="47"/>
      <c r="U5" s="47"/>
      <c r="V5" s="47"/>
      <c r="W5" s="47"/>
    </row>
    <row r="6" ht="15" customHeight="1" spans="1:23">
      <c r="A6" s="16"/>
      <c r="B6" s="16"/>
      <c r="C6" s="16"/>
      <c r="D6" s="17"/>
      <c r="E6" s="17"/>
      <c r="F6" s="17"/>
      <c r="G6" s="17"/>
      <c r="H6" s="62"/>
      <c r="I6" s="47" t="s">
        <v>155</v>
      </c>
      <c r="J6" s="47" t="s">
        <v>156</v>
      </c>
      <c r="K6" s="47" t="s">
        <v>157</v>
      </c>
      <c r="L6" s="113" t="s">
        <v>158</v>
      </c>
      <c r="M6" s="113" t="s">
        <v>159</v>
      </c>
      <c r="N6" s="113" t="s">
        <v>33</v>
      </c>
      <c r="O6" s="113" t="s">
        <v>34</v>
      </c>
      <c r="P6" s="113" t="s">
        <v>35</v>
      </c>
      <c r="Q6" s="47"/>
      <c r="R6" s="47" t="s">
        <v>32</v>
      </c>
      <c r="S6" s="47" t="s">
        <v>43</v>
      </c>
      <c r="T6" s="47" t="s">
        <v>160</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19647506.68</v>
      </c>
      <c r="I9" s="22">
        <v>19647506.68</v>
      </c>
      <c r="J9" s="22">
        <v>3952829.2</v>
      </c>
      <c r="K9" s="22"/>
      <c r="L9" s="22">
        <v>11744677.48</v>
      </c>
      <c r="M9" s="22">
        <v>3950000</v>
      </c>
      <c r="N9" s="22"/>
      <c r="O9" s="22"/>
      <c r="P9" s="22"/>
      <c r="Q9" s="22"/>
      <c r="R9" s="22"/>
      <c r="S9" s="22"/>
      <c r="T9" s="22"/>
      <c r="U9" s="22"/>
      <c r="V9" s="22"/>
      <c r="W9" s="22"/>
    </row>
    <row r="10" ht="31.4" customHeight="1" spans="1:23">
      <c r="A10" s="115" t="s">
        <v>45</v>
      </c>
      <c r="B10" s="111" t="s">
        <v>161</v>
      </c>
      <c r="C10" s="23" t="s">
        <v>162</v>
      </c>
      <c r="D10" s="23" t="s">
        <v>100</v>
      </c>
      <c r="E10" s="23" t="s">
        <v>101</v>
      </c>
      <c r="F10" s="23" t="s">
        <v>163</v>
      </c>
      <c r="G10" s="23" t="s">
        <v>164</v>
      </c>
      <c r="H10" s="22">
        <v>6576036</v>
      </c>
      <c r="I10" s="22">
        <v>6576036</v>
      </c>
      <c r="J10" s="22">
        <v>1644009</v>
      </c>
      <c r="K10" s="22"/>
      <c r="L10" s="22">
        <v>4932027</v>
      </c>
      <c r="M10" s="22"/>
      <c r="N10" s="22"/>
      <c r="O10" s="22"/>
      <c r="P10" s="22"/>
      <c r="Q10" s="22"/>
      <c r="R10" s="22"/>
      <c r="S10" s="22"/>
      <c r="T10" s="22"/>
      <c r="U10" s="22"/>
      <c r="V10" s="22"/>
      <c r="W10" s="22"/>
    </row>
    <row r="11" ht="31.4" customHeight="1" spans="1:23">
      <c r="A11" s="115" t="s">
        <v>45</v>
      </c>
      <c r="B11" s="111" t="s">
        <v>161</v>
      </c>
      <c r="C11" s="23" t="s">
        <v>162</v>
      </c>
      <c r="D11" s="23" t="s">
        <v>100</v>
      </c>
      <c r="E11" s="23" t="s">
        <v>101</v>
      </c>
      <c r="F11" s="23" t="s">
        <v>165</v>
      </c>
      <c r="G11" s="23" t="s">
        <v>166</v>
      </c>
      <c r="H11" s="22">
        <v>360</v>
      </c>
      <c r="I11" s="22">
        <v>360</v>
      </c>
      <c r="J11" s="22">
        <v>90</v>
      </c>
      <c r="K11" s="22"/>
      <c r="L11" s="22">
        <v>270</v>
      </c>
      <c r="M11" s="22"/>
      <c r="N11" s="22"/>
      <c r="O11" s="22"/>
      <c r="P11" s="22"/>
      <c r="Q11" s="22"/>
      <c r="R11" s="22"/>
      <c r="S11" s="22"/>
      <c r="T11" s="22"/>
      <c r="U11" s="22"/>
      <c r="V11" s="22"/>
      <c r="W11" s="22"/>
    </row>
    <row r="12" ht="31.4" customHeight="1" spans="1:23">
      <c r="A12" s="115" t="s">
        <v>45</v>
      </c>
      <c r="B12" s="111" t="s">
        <v>161</v>
      </c>
      <c r="C12" s="23" t="s">
        <v>162</v>
      </c>
      <c r="D12" s="23" t="s">
        <v>100</v>
      </c>
      <c r="E12" s="23" t="s">
        <v>101</v>
      </c>
      <c r="F12" s="23" t="s">
        <v>167</v>
      </c>
      <c r="G12" s="23" t="s">
        <v>168</v>
      </c>
      <c r="H12" s="22">
        <v>548003</v>
      </c>
      <c r="I12" s="22">
        <v>548003</v>
      </c>
      <c r="J12" s="22">
        <v>137000.75</v>
      </c>
      <c r="K12" s="22"/>
      <c r="L12" s="22">
        <v>411002.25</v>
      </c>
      <c r="M12" s="22"/>
      <c r="N12" s="22"/>
      <c r="O12" s="22"/>
      <c r="P12" s="22"/>
      <c r="Q12" s="22"/>
      <c r="R12" s="22"/>
      <c r="S12" s="22"/>
      <c r="T12" s="22"/>
      <c r="U12" s="22"/>
      <c r="V12" s="22"/>
      <c r="W12" s="22"/>
    </row>
    <row r="13" ht="31.4" customHeight="1" spans="1:23">
      <c r="A13" s="115" t="s">
        <v>45</v>
      </c>
      <c r="B13" s="111" t="s">
        <v>161</v>
      </c>
      <c r="C13" s="23" t="s">
        <v>162</v>
      </c>
      <c r="D13" s="23" t="s">
        <v>100</v>
      </c>
      <c r="E13" s="23" t="s">
        <v>101</v>
      </c>
      <c r="F13" s="23" t="s">
        <v>169</v>
      </c>
      <c r="G13" s="23" t="s">
        <v>170</v>
      </c>
      <c r="H13" s="22">
        <v>2923200</v>
      </c>
      <c r="I13" s="22">
        <v>2923200</v>
      </c>
      <c r="J13" s="22">
        <v>730800</v>
      </c>
      <c r="K13" s="22"/>
      <c r="L13" s="22">
        <v>2192400</v>
      </c>
      <c r="M13" s="22"/>
      <c r="N13" s="22"/>
      <c r="O13" s="22"/>
      <c r="P13" s="22"/>
      <c r="Q13" s="22"/>
      <c r="R13" s="22"/>
      <c r="S13" s="22"/>
      <c r="T13" s="22"/>
      <c r="U13" s="22"/>
      <c r="V13" s="22"/>
      <c r="W13" s="22"/>
    </row>
    <row r="14" ht="31.4" customHeight="1" spans="1:23">
      <c r="A14" s="115" t="s">
        <v>45</v>
      </c>
      <c r="B14" s="111" t="s">
        <v>171</v>
      </c>
      <c r="C14" s="23" t="s">
        <v>172</v>
      </c>
      <c r="D14" s="23" t="s">
        <v>75</v>
      </c>
      <c r="E14" s="23" t="s">
        <v>76</v>
      </c>
      <c r="F14" s="23" t="s">
        <v>173</v>
      </c>
      <c r="G14" s="23" t="s">
        <v>174</v>
      </c>
      <c r="H14" s="22">
        <v>1687936.15</v>
      </c>
      <c r="I14" s="22">
        <v>1687936.15</v>
      </c>
      <c r="J14" s="22">
        <v>421984.04</v>
      </c>
      <c r="K14" s="22"/>
      <c r="L14" s="22">
        <v>1265952.11</v>
      </c>
      <c r="M14" s="22"/>
      <c r="N14" s="22"/>
      <c r="O14" s="22"/>
      <c r="P14" s="22"/>
      <c r="Q14" s="22"/>
      <c r="R14" s="22"/>
      <c r="S14" s="22"/>
      <c r="T14" s="22"/>
      <c r="U14" s="22"/>
      <c r="V14" s="22"/>
      <c r="W14" s="22"/>
    </row>
    <row r="15" ht="31.4" customHeight="1" spans="1:23">
      <c r="A15" s="115" t="s">
        <v>45</v>
      </c>
      <c r="B15" s="111" t="s">
        <v>171</v>
      </c>
      <c r="C15" s="23" t="s">
        <v>172</v>
      </c>
      <c r="D15" s="23" t="s">
        <v>79</v>
      </c>
      <c r="E15" s="23" t="s">
        <v>78</v>
      </c>
      <c r="F15" s="23" t="s">
        <v>175</v>
      </c>
      <c r="G15" s="23" t="s">
        <v>176</v>
      </c>
      <c r="H15" s="22">
        <v>90918.58</v>
      </c>
      <c r="I15" s="22">
        <v>90918.58</v>
      </c>
      <c r="J15" s="22">
        <v>22729.65</v>
      </c>
      <c r="K15" s="22"/>
      <c r="L15" s="22">
        <v>68188.93</v>
      </c>
      <c r="M15" s="22"/>
      <c r="N15" s="22"/>
      <c r="O15" s="22"/>
      <c r="P15" s="22"/>
      <c r="Q15" s="22"/>
      <c r="R15" s="22"/>
      <c r="S15" s="22"/>
      <c r="T15" s="22"/>
      <c r="U15" s="22"/>
      <c r="V15" s="22"/>
      <c r="W15" s="22"/>
    </row>
    <row r="16" ht="31.4" customHeight="1" spans="1:23">
      <c r="A16" s="115" t="s">
        <v>45</v>
      </c>
      <c r="B16" s="111" t="s">
        <v>171</v>
      </c>
      <c r="C16" s="23" t="s">
        <v>172</v>
      </c>
      <c r="D16" s="23" t="s">
        <v>84</v>
      </c>
      <c r="E16" s="23" t="s">
        <v>85</v>
      </c>
      <c r="F16" s="23" t="s">
        <v>177</v>
      </c>
      <c r="G16" s="23" t="s">
        <v>178</v>
      </c>
      <c r="H16" s="22">
        <v>907265.68</v>
      </c>
      <c r="I16" s="22">
        <v>907265.68</v>
      </c>
      <c r="J16" s="22">
        <v>226816.42</v>
      </c>
      <c r="K16" s="22"/>
      <c r="L16" s="22">
        <v>680449.26</v>
      </c>
      <c r="M16" s="22"/>
      <c r="N16" s="22"/>
      <c r="O16" s="22"/>
      <c r="P16" s="22"/>
      <c r="Q16" s="22"/>
      <c r="R16" s="22"/>
      <c r="S16" s="22"/>
      <c r="T16" s="22"/>
      <c r="U16" s="22"/>
      <c r="V16" s="22"/>
      <c r="W16" s="22"/>
    </row>
    <row r="17" ht="31.4" customHeight="1" spans="1:23">
      <c r="A17" s="115" t="s">
        <v>45</v>
      </c>
      <c r="B17" s="111" t="s">
        <v>171</v>
      </c>
      <c r="C17" s="23" t="s">
        <v>172</v>
      </c>
      <c r="D17" s="23" t="s">
        <v>86</v>
      </c>
      <c r="E17" s="23" t="s">
        <v>87</v>
      </c>
      <c r="F17" s="23" t="s">
        <v>179</v>
      </c>
      <c r="G17" s="23" t="s">
        <v>180</v>
      </c>
      <c r="H17" s="22">
        <v>682898.9</v>
      </c>
      <c r="I17" s="22">
        <v>682898.9</v>
      </c>
      <c r="J17" s="22">
        <v>170724.73</v>
      </c>
      <c r="K17" s="22"/>
      <c r="L17" s="22">
        <v>512174.17</v>
      </c>
      <c r="M17" s="22"/>
      <c r="N17" s="22"/>
      <c r="O17" s="22"/>
      <c r="P17" s="22"/>
      <c r="Q17" s="22"/>
      <c r="R17" s="22"/>
      <c r="S17" s="22"/>
      <c r="T17" s="22"/>
      <c r="U17" s="22"/>
      <c r="V17" s="22"/>
      <c r="W17" s="22"/>
    </row>
    <row r="18" ht="31.4" customHeight="1" spans="1:23">
      <c r="A18" s="115" t="s">
        <v>45</v>
      </c>
      <c r="B18" s="111" t="s">
        <v>171</v>
      </c>
      <c r="C18" s="23" t="s">
        <v>172</v>
      </c>
      <c r="D18" s="23" t="s">
        <v>88</v>
      </c>
      <c r="E18" s="23" t="s">
        <v>89</v>
      </c>
      <c r="F18" s="23" t="s">
        <v>175</v>
      </c>
      <c r="G18" s="23" t="s">
        <v>176</v>
      </c>
      <c r="H18" s="22">
        <v>54432</v>
      </c>
      <c r="I18" s="22">
        <v>54432</v>
      </c>
      <c r="J18" s="22">
        <v>54432</v>
      </c>
      <c r="K18" s="22"/>
      <c r="L18" s="22"/>
      <c r="M18" s="22"/>
      <c r="N18" s="22"/>
      <c r="O18" s="22"/>
      <c r="P18" s="22"/>
      <c r="Q18" s="22"/>
      <c r="R18" s="22"/>
      <c r="S18" s="22"/>
      <c r="T18" s="22"/>
      <c r="U18" s="22"/>
      <c r="V18" s="22"/>
      <c r="W18" s="22"/>
    </row>
    <row r="19" ht="31.4" customHeight="1" spans="1:23">
      <c r="A19" s="115" t="s">
        <v>45</v>
      </c>
      <c r="B19" s="111" t="s">
        <v>181</v>
      </c>
      <c r="C19" s="23" t="s">
        <v>111</v>
      </c>
      <c r="D19" s="23" t="s">
        <v>110</v>
      </c>
      <c r="E19" s="23" t="s">
        <v>111</v>
      </c>
      <c r="F19" s="23" t="s">
        <v>182</v>
      </c>
      <c r="G19" s="23" t="s">
        <v>111</v>
      </c>
      <c r="H19" s="22">
        <v>1139558.74</v>
      </c>
      <c r="I19" s="22">
        <v>1139558.74</v>
      </c>
      <c r="J19" s="22">
        <v>284889.69</v>
      </c>
      <c r="K19" s="22"/>
      <c r="L19" s="22">
        <v>854669.05</v>
      </c>
      <c r="M19" s="22"/>
      <c r="N19" s="22"/>
      <c r="O19" s="22"/>
      <c r="P19" s="22"/>
      <c r="Q19" s="22"/>
      <c r="R19" s="22"/>
      <c r="S19" s="22"/>
      <c r="T19" s="22"/>
      <c r="U19" s="22"/>
      <c r="V19" s="22"/>
      <c r="W19" s="22"/>
    </row>
    <row r="20" ht="31.4" customHeight="1" spans="1:23">
      <c r="A20" s="115" t="s">
        <v>45</v>
      </c>
      <c r="B20" s="111" t="s">
        <v>183</v>
      </c>
      <c r="C20" s="23" t="s">
        <v>184</v>
      </c>
      <c r="D20" s="23" t="s">
        <v>100</v>
      </c>
      <c r="E20" s="23" t="s">
        <v>101</v>
      </c>
      <c r="F20" s="23" t="s">
        <v>185</v>
      </c>
      <c r="G20" s="23" t="s">
        <v>186</v>
      </c>
      <c r="H20" s="22">
        <v>49486</v>
      </c>
      <c r="I20" s="22">
        <v>49486</v>
      </c>
      <c r="J20" s="22"/>
      <c r="K20" s="22"/>
      <c r="L20" s="22">
        <v>49486</v>
      </c>
      <c r="M20" s="22"/>
      <c r="N20" s="22"/>
      <c r="O20" s="22"/>
      <c r="P20" s="22"/>
      <c r="Q20" s="22"/>
      <c r="R20" s="22"/>
      <c r="S20" s="22"/>
      <c r="T20" s="22"/>
      <c r="U20" s="22"/>
      <c r="V20" s="22"/>
      <c r="W20" s="22"/>
    </row>
    <row r="21" ht="31.4" customHeight="1" spans="1:23">
      <c r="A21" s="115" t="s">
        <v>45</v>
      </c>
      <c r="B21" s="111" t="s">
        <v>187</v>
      </c>
      <c r="C21" s="23" t="s">
        <v>188</v>
      </c>
      <c r="D21" s="23" t="s">
        <v>100</v>
      </c>
      <c r="E21" s="23" t="s">
        <v>101</v>
      </c>
      <c r="F21" s="23" t="s">
        <v>189</v>
      </c>
      <c r="G21" s="23" t="s">
        <v>188</v>
      </c>
      <c r="H21" s="22">
        <v>200951.98</v>
      </c>
      <c r="I21" s="22">
        <v>200951.98</v>
      </c>
      <c r="J21" s="22">
        <v>50238</v>
      </c>
      <c r="K21" s="22"/>
      <c r="L21" s="22">
        <v>150713.98</v>
      </c>
      <c r="M21" s="22"/>
      <c r="N21" s="22"/>
      <c r="O21" s="22"/>
      <c r="P21" s="22"/>
      <c r="Q21" s="22"/>
      <c r="R21" s="22"/>
      <c r="S21" s="22"/>
      <c r="T21" s="22"/>
      <c r="U21" s="22"/>
      <c r="V21" s="22"/>
      <c r="W21" s="22"/>
    </row>
    <row r="22" ht="31.4" customHeight="1" spans="1:23">
      <c r="A22" s="115" t="s">
        <v>45</v>
      </c>
      <c r="B22" s="111" t="s">
        <v>190</v>
      </c>
      <c r="C22" s="23" t="s">
        <v>191</v>
      </c>
      <c r="D22" s="23" t="s">
        <v>73</v>
      </c>
      <c r="E22" s="23" t="s">
        <v>74</v>
      </c>
      <c r="F22" s="23" t="s">
        <v>192</v>
      </c>
      <c r="G22" s="23" t="s">
        <v>193</v>
      </c>
      <c r="H22" s="22">
        <v>69660</v>
      </c>
      <c r="I22" s="22">
        <v>69660</v>
      </c>
      <c r="J22" s="22">
        <v>17415</v>
      </c>
      <c r="K22" s="22"/>
      <c r="L22" s="22">
        <v>52245</v>
      </c>
      <c r="M22" s="22"/>
      <c r="N22" s="22"/>
      <c r="O22" s="22"/>
      <c r="P22" s="22"/>
      <c r="Q22" s="22"/>
      <c r="R22" s="22"/>
      <c r="S22" s="22"/>
      <c r="T22" s="22"/>
      <c r="U22" s="22"/>
      <c r="V22" s="22"/>
      <c r="W22" s="22"/>
    </row>
    <row r="23" ht="31.4" customHeight="1" spans="1:23">
      <c r="A23" s="115" t="s">
        <v>45</v>
      </c>
      <c r="B23" s="111" t="s">
        <v>190</v>
      </c>
      <c r="C23" s="23" t="s">
        <v>191</v>
      </c>
      <c r="D23" s="23" t="s">
        <v>100</v>
      </c>
      <c r="E23" s="23" t="s">
        <v>101</v>
      </c>
      <c r="F23" s="23" t="s">
        <v>194</v>
      </c>
      <c r="G23" s="23" t="s">
        <v>195</v>
      </c>
      <c r="H23" s="22">
        <v>78397.9</v>
      </c>
      <c r="I23" s="22">
        <v>78397.9</v>
      </c>
      <c r="J23" s="22">
        <v>19599.48</v>
      </c>
      <c r="K23" s="22"/>
      <c r="L23" s="22">
        <v>58798.42</v>
      </c>
      <c r="M23" s="22"/>
      <c r="N23" s="22"/>
      <c r="O23" s="22"/>
      <c r="P23" s="22"/>
      <c r="Q23" s="22"/>
      <c r="R23" s="22"/>
      <c r="S23" s="22"/>
      <c r="T23" s="22"/>
      <c r="U23" s="22"/>
      <c r="V23" s="22"/>
      <c r="W23" s="22"/>
    </row>
    <row r="24" ht="31.4" customHeight="1" spans="1:23">
      <c r="A24" s="115" t="s">
        <v>45</v>
      </c>
      <c r="B24" s="111" t="s">
        <v>190</v>
      </c>
      <c r="C24" s="23" t="s">
        <v>191</v>
      </c>
      <c r="D24" s="23" t="s">
        <v>100</v>
      </c>
      <c r="E24" s="23" t="s">
        <v>101</v>
      </c>
      <c r="F24" s="23" t="s">
        <v>196</v>
      </c>
      <c r="G24" s="23" t="s">
        <v>197</v>
      </c>
      <c r="H24" s="22">
        <v>13689.97</v>
      </c>
      <c r="I24" s="22">
        <v>13689.97</v>
      </c>
      <c r="J24" s="22">
        <v>3422.49</v>
      </c>
      <c r="K24" s="22"/>
      <c r="L24" s="22">
        <v>10267.48</v>
      </c>
      <c r="M24" s="22"/>
      <c r="N24" s="22"/>
      <c r="O24" s="22"/>
      <c r="P24" s="22"/>
      <c r="Q24" s="22"/>
      <c r="R24" s="22"/>
      <c r="S24" s="22"/>
      <c r="T24" s="22"/>
      <c r="U24" s="22"/>
      <c r="V24" s="22"/>
      <c r="W24" s="22"/>
    </row>
    <row r="25" ht="31.4" customHeight="1" spans="1:23">
      <c r="A25" s="115" t="s">
        <v>45</v>
      </c>
      <c r="B25" s="111" t="s">
        <v>190</v>
      </c>
      <c r="C25" s="23" t="s">
        <v>191</v>
      </c>
      <c r="D25" s="23" t="s">
        <v>100</v>
      </c>
      <c r="E25" s="23" t="s">
        <v>101</v>
      </c>
      <c r="F25" s="23" t="s">
        <v>198</v>
      </c>
      <c r="G25" s="23" t="s">
        <v>199</v>
      </c>
      <c r="H25" s="22">
        <v>19354.19</v>
      </c>
      <c r="I25" s="22">
        <v>19354.19</v>
      </c>
      <c r="J25" s="22">
        <v>4838.55</v>
      </c>
      <c r="K25" s="22"/>
      <c r="L25" s="22">
        <v>14515.64</v>
      </c>
      <c r="M25" s="22"/>
      <c r="N25" s="22"/>
      <c r="O25" s="22"/>
      <c r="P25" s="22"/>
      <c r="Q25" s="22"/>
      <c r="R25" s="22"/>
      <c r="S25" s="22"/>
      <c r="T25" s="22"/>
      <c r="U25" s="22"/>
      <c r="V25" s="22"/>
      <c r="W25" s="22"/>
    </row>
    <row r="26" ht="31.4" customHeight="1" spans="1:23">
      <c r="A26" s="115" t="s">
        <v>45</v>
      </c>
      <c r="B26" s="111" t="s">
        <v>190</v>
      </c>
      <c r="C26" s="23" t="s">
        <v>191</v>
      </c>
      <c r="D26" s="23" t="s">
        <v>100</v>
      </c>
      <c r="E26" s="23" t="s">
        <v>101</v>
      </c>
      <c r="F26" s="23" t="s">
        <v>200</v>
      </c>
      <c r="G26" s="23" t="s">
        <v>201</v>
      </c>
      <c r="H26" s="22">
        <v>18842.9</v>
      </c>
      <c r="I26" s="22">
        <v>18842.9</v>
      </c>
      <c r="J26" s="22">
        <v>4710.73</v>
      </c>
      <c r="K26" s="22"/>
      <c r="L26" s="22">
        <v>14132.17</v>
      </c>
      <c r="M26" s="22"/>
      <c r="N26" s="22"/>
      <c r="O26" s="22"/>
      <c r="P26" s="22"/>
      <c r="Q26" s="22"/>
      <c r="R26" s="22"/>
      <c r="S26" s="22"/>
      <c r="T26" s="22"/>
      <c r="U26" s="22"/>
      <c r="V26" s="22"/>
      <c r="W26" s="22"/>
    </row>
    <row r="27" ht="31.4" customHeight="1" spans="1:23">
      <c r="A27" s="115" t="s">
        <v>45</v>
      </c>
      <c r="B27" s="111" t="s">
        <v>190</v>
      </c>
      <c r="C27" s="23" t="s">
        <v>191</v>
      </c>
      <c r="D27" s="23" t="s">
        <v>100</v>
      </c>
      <c r="E27" s="23" t="s">
        <v>101</v>
      </c>
      <c r="F27" s="23" t="s">
        <v>202</v>
      </c>
      <c r="G27" s="23" t="s">
        <v>203</v>
      </c>
      <c r="H27" s="22">
        <v>7646.64</v>
      </c>
      <c r="I27" s="22">
        <v>7646.64</v>
      </c>
      <c r="J27" s="22">
        <v>1911.66</v>
      </c>
      <c r="K27" s="22"/>
      <c r="L27" s="22">
        <v>5734.98</v>
      </c>
      <c r="M27" s="22"/>
      <c r="N27" s="22"/>
      <c r="O27" s="22"/>
      <c r="P27" s="22"/>
      <c r="Q27" s="22"/>
      <c r="R27" s="22"/>
      <c r="S27" s="22"/>
      <c r="T27" s="22"/>
      <c r="U27" s="22"/>
      <c r="V27" s="22"/>
      <c r="W27" s="22"/>
    </row>
    <row r="28" ht="31.4" customHeight="1" spans="1:23">
      <c r="A28" s="115" t="s">
        <v>45</v>
      </c>
      <c r="B28" s="111" t="s">
        <v>190</v>
      </c>
      <c r="C28" s="23" t="s">
        <v>191</v>
      </c>
      <c r="D28" s="23" t="s">
        <v>100</v>
      </c>
      <c r="E28" s="23" t="s">
        <v>101</v>
      </c>
      <c r="F28" s="23" t="s">
        <v>204</v>
      </c>
      <c r="G28" s="23" t="s">
        <v>205</v>
      </c>
      <c r="H28" s="22">
        <v>245034.4</v>
      </c>
      <c r="I28" s="22">
        <v>245034.4</v>
      </c>
      <c r="J28" s="22">
        <v>61258.6</v>
      </c>
      <c r="K28" s="22"/>
      <c r="L28" s="22">
        <v>183775.8</v>
      </c>
      <c r="M28" s="22"/>
      <c r="N28" s="22"/>
      <c r="O28" s="22"/>
      <c r="P28" s="22"/>
      <c r="Q28" s="22"/>
      <c r="R28" s="22"/>
      <c r="S28" s="22"/>
      <c r="T28" s="22"/>
      <c r="U28" s="22"/>
      <c r="V28" s="22"/>
      <c r="W28" s="22"/>
    </row>
    <row r="29" ht="31.4" customHeight="1" spans="1:23">
      <c r="A29" s="115" t="s">
        <v>45</v>
      </c>
      <c r="B29" s="111" t="s">
        <v>190</v>
      </c>
      <c r="C29" s="23" t="s">
        <v>191</v>
      </c>
      <c r="D29" s="23" t="s">
        <v>100</v>
      </c>
      <c r="E29" s="23" t="s">
        <v>101</v>
      </c>
      <c r="F29" s="23" t="s">
        <v>206</v>
      </c>
      <c r="G29" s="23" t="s">
        <v>207</v>
      </c>
      <c r="H29" s="22">
        <v>39047.57</v>
      </c>
      <c r="I29" s="22">
        <v>39047.57</v>
      </c>
      <c r="J29" s="22">
        <v>9761.89</v>
      </c>
      <c r="K29" s="22"/>
      <c r="L29" s="22">
        <v>29285.68</v>
      </c>
      <c r="M29" s="22"/>
      <c r="N29" s="22"/>
      <c r="O29" s="22"/>
      <c r="P29" s="22"/>
      <c r="Q29" s="22"/>
      <c r="R29" s="22"/>
      <c r="S29" s="22"/>
      <c r="T29" s="22"/>
      <c r="U29" s="22"/>
      <c r="V29" s="22"/>
      <c r="W29" s="22"/>
    </row>
    <row r="30" ht="31.4" customHeight="1" spans="1:23">
      <c r="A30" s="115" t="s">
        <v>45</v>
      </c>
      <c r="B30" s="111" t="s">
        <v>190</v>
      </c>
      <c r="C30" s="23" t="s">
        <v>191</v>
      </c>
      <c r="D30" s="23" t="s">
        <v>100</v>
      </c>
      <c r="E30" s="23" t="s">
        <v>101</v>
      </c>
      <c r="F30" s="23" t="s">
        <v>208</v>
      </c>
      <c r="G30" s="23" t="s">
        <v>209</v>
      </c>
      <c r="H30" s="22">
        <v>50000</v>
      </c>
      <c r="I30" s="22">
        <v>50000</v>
      </c>
      <c r="J30" s="22">
        <v>12500</v>
      </c>
      <c r="K30" s="22"/>
      <c r="L30" s="22">
        <v>37500</v>
      </c>
      <c r="M30" s="22"/>
      <c r="N30" s="22"/>
      <c r="O30" s="22"/>
      <c r="P30" s="22"/>
      <c r="Q30" s="22"/>
      <c r="R30" s="22"/>
      <c r="S30" s="22"/>
      <c r="T30" s="22"/>
      <c r="U30" s="22"/>
      <c r="V30" s="22"/>
      <c r="W30" s="22"/>
    </row>
    <row r="31" ht="31.4" customHeight="1" spans="1:23">
      <c r="A31" s="115" t="s">
        <v>45</v>
      </c>
      <c r="B31" s="111" t="s">
        <v>190</v>
      </c>
      <c r="C31" s="23" t="s">
        <v>191</v>
      </c>
      <c r="D31" s="23" t="s">
        <v>100</v>
      </c>
      <c r="E31" s="23" t="s">
        <v>101</v>
      </c>
      <c r="F31" s="23" t="s">
        <v>192</v>
      </c>
      <c r="G31" s="23" t="s">
        <v>193</v>
      </c>
      <c r="H31" s="22">
        <v>294786.08</v>
      </c>
      <c r="I31" s="22">
        <v>294786.08</v>
      </c>
      <c r="J31" s="22">
        <v>73696.52</v>
      </c>
      <c r="K31" s="22"/>
      <c r="L31" s="22">
        <v>221089.56</v>
      </c>
      <c r="M31" s="22"/>
      <c r="N31" s="22"/>
      <c r="O31" s="22"/>
      <c r="P31" s="22"/>
      <c r="Q31" s="22"/>
      <c r="R31" s="22"/>
      <c r="S31" s="22"/>
      <c r="T31" s="22"/>
      <c r="U31" s="22"/>
      <c r="V31" s="22"/>
      <c r="W31" s="22"/>
    </row>
    <row r="32" ht="31.4" customHeight="1" spans="1:23">
      <c r="A32" s="115" t="s">
        <v>45</v>
      </c>
      <c r="B32" s="111" t="s">
        <v>210</v>
      </c>
      <c r="C32" s="23" t="s">
        <v>211</v>
      </c>
      <c r="D32" s="23" t="s">
        <v>100</v>
      </c>
      <c r="E32" s="23" t="s">
        <v>101</v>
      </c>
      <c r="F32" s="23" t="s">
        <v>169</v>
      </c>
      <c r="G32" s="23" t="s">
        <v>170</v>
      </c>
      <c r="H32" s="22">
        <v>3200000</v>
      </c>
      <c r="I32" s="22">
        <v>3200000</v>
      </c>
      <c r="J32" s="22"/>
      <c r="K32" s="22"/>
      <c r="L32" s="22"/>
      <c r="M32" s="22">
        <v>3200000</v>
      </c>
      <c r="N32" s="22"/>
      <c r="O32" s="22"/>
      <c r="P32" s="22"/>
      <c r="Q32" s="22"/>
      <c r="R32" s="22"/>
      <c r="S32" s="22"/>
      <c r="T32" s="22"/>
      <c r="U32" s="22"/>
      <c r="V32" s="22"/>
      <c r="W32" s="22"/>
    </row>
    <row r="33" ht="31.4" customHeight="1" spans="1:23">
      <c r="A33" s="115" t="s">
        <v>45</v>
      </c>
      <c r="B33" s="111" t="s">
        <v>210</v>
      </c>
      <c r="C33" s="23" t="s">
        <v>211</v>
      </c>
      <c r="D33" s="23" t="s">
        <v>102</v>
      </c>
      <c r="E33" s="23" t="s">
        <v>103</v>
      </c>
      <c r="F33" s="23" t="s">
        <v>165</v>
      </c>
      <c r="G33" s="23" t="s">
        <v>166</v>
      </c>
      <c r="H33" s="22">
        <v>450000</v>
      </c>
      <c r="I33" s="22">
        <v>450000</v>
      </c>
      <c r="J33" s="22"/>
      <c r="K33" s="22"/>
      <c r="L33" s="22"/>
      <c r="M33" s="22">
        <v>450000</v>
      </c>
      <c r="N33" s="22"/>
      <c r="O33" s="22"/>
      <c r="P33" s="22"/>
      <c r="Q33" s="22"/>
      <c r="R33" s="22"/>
      <c r="S33" s="22"/>
      <c r="T33" s="22"/>
      <c r="U33" s="22"/>
      <c r="V33" s="22"/>
      <c r="W33" s="22"/>
    </row>
    <row r="34" ht="31.4" customHeight="1" spans="1:23">
      <c r="A34" s="115" t="s">
        <v>45</v>
      </c>
      <c r="B34" s="111" t="s">
        <v>212</v>
      </c>
      <c r="C34" s="23" t="s">
        <v>213</v>
      </c>
      <c r="D34" s="23" t="s">
        <v>110</v>
      </c>
      <c r="E34" s="23" t="s">
        <v>111</v>
      </c>
      <c r="F34" s="23" t="s">
        <v>182</v>
      </c>
      <c r="G34" s="23" t="s">
        <v>111</v>
      </c>
      <c r="H34" s="22">
        <v>300000</v>
      </c>
      <c r="I34" s="22">
        <v>300000</v>
      </c>
      <c r="J34" s="22"/>
      <c r="K34" s="22"/>
      <c r="L34" s="22"/>
      <c r="M34" s="22">
        <v>300000</v>
      </c>
      <c r="N34" s="22"/>
      <c r="O34" s="22"/>
      <c r="P34" s="22"/>
      <c r="Q34" s="22"/>
      <c r="R34" s="22"/>
      <c r="S34" s="22"/>
      <c r="T34" s="22"/>
      <c r="U34" s="22"/>
      <c r="V34" s="22"/>
      <c r="W34" s="22"/>
    </row>
    <row r="35" ht="18.75" customHeight="1" spans="1:23">
      <c r="A35" s="31" t="s">
        <v>112</v>
      </c>
      <c r="B35" s="32"/>
      <c r="C35" s="32"/>
      <c r="D35" s="32"/>
      <c r="E35" s="32"/>
      <c r="F35" s="32"/>
      <c r="G35" s="33"/>
      <c r="H35" s="22">
        <v>19647506.68</v>
      </c>
      <c r="I35" s="22">
        <v>19647506.68</v>
      </c>
      <c r="J35" s="22">
        <v>3952829.2</v>
      </c>
      <c r="K35" s="22"/>
      <c r="L35" s="22">
        <v>11744677.48</v>
      </c>
      <c r="M35" s="22">
        <v>3950000</v>
      </c>
      <c r="N35" s="22"/>
      <c r="O35" s="22"/>
      <c r="P35" s="22"/>
      <c r="Q35" s="22"/>
      <c r="R35" s="22"/>
      <c r="S35" s="22"/>
      <c r="T35" s="22"/>
      <c r="U35" s="22"/>
      <c r="V35" s="22"/>
      <c r="W35" s="22"/>
    </row>
  </sheetData>
  <autoFilter xmlns:etc="http://www.wps.cn/officeDocument/2017/etCustomData" ref="A1:W35" etc:filterBottomFollowUsedRange="0">
    <extLst/>
  </autoFilter>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topLeftCell="A5" workbookViewId="0">
      <selection activeCell="C40" sqref="C40"/>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214</v>
      </c>
    </row>
    <row r="2" ht="27.75" customHeight="1" spans="1:23">
      <c r="A2" s="27" t="s">
        <v>215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"单位名称："&amp;"云南省林业调查规划院大理分院"</f>
        <v>单位名称：云南省林业调查规划院大理分院</v>
      </c>
      <c r="B3" s="108" t="str">
        <f t="shared" si="0"/>
        <v>单位名称：云南省林业调查规划院大理分院</v>
      </c>
      <c r="C3" s="108"/>
      <c r="D3" s="108"/>
      <c r="E3" s="108"/>
      <c r="F3" s="108"/>
      <c r="G3" s="108"/>
      <c r="H3" s="108"/>
      <c r="I3" s="108"/>
      <c r="J3" s="6"/>
      <c r="K3" s="6"/>
      <c r="L3" s="6"/>
      <c r="M3" s="6"/>
      <c r="N3" s="6"/>
      <c r="O3" s="6"/>
      <c r="P3" s="6"/>
      <c r="Q3" s="6"/>
      <c r="U3" s="107"/>
      <c r="W3" s="103" t="s">
        <v>137</v>
      </c>
    </row>
    <row r="4" ht="21.75" customHeight="1" spans="1:23">
      <c r="A4" s="8" t="s">
        <v>216</v>
      </c>
      <c r="B4" s="8" t="s">
        <v>147</v>
      </c>
      <c r="C4" s="8" t="s">
        <v>148</v>
      </c>
      <c r="D4" s="8" t="s">
        <v>217</v>
      </c>
      <c r="E4" s="9" t="s">
        <v>149</v>
      </c>
      <c r="F4" s="9" t="s">
        <v>150</v>
      </c>
      <c r="G4" s="9" t="s">
        <v>151</v>
      </c>
      <c r="H4" s="9" t="s">
        <v>152</v>
      </c>
      <c r="I4" s="62" t="s">
        <v>30</v>
      </c>
      <c r="J4" s="62" t="s">
        <v>218</v>
      </c>
      <c r="K4" s="62"/>
      <c r="L4" s="62"/>
      <c r="M4" s="62"/>
      <c r="N4" s="109" t="s">
        <v>154</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160</v>
      </c>
      <c r="U5" s="9" t="s">
        <v>39</v>
      </c>
      <c r="V5" s="9" t="s">
        <v>40</v>
      </c>
      <c r="W5" s="9" t="s">
        <v>41</v>
      </c>
    </row>
    <row r="6" ht="40.5" customHeight="1" spans="1:23">
      <c r="A6" s="16"/>
      <c r="B6" s="16"/>
      <c r="C6" s="16"/>
      <c r="D6" s="16"/>
      <c r="E6" s="17"/>
      <c r="F6" s="17"/>
      <c r="G6" s="17"/>
      <c r="H6" s="17"/>
      <c r="I6" s="62"/>
      <c r="J6" s="47" t="s">
        <v>32</v>
      </c>
      <c r="K6" s="47" t="s">
        <v>219</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220</v>
      </c>
      <c r="D8" s="23"/>
      <c r="E8" s="23"/>
      <c r="F8" s="23"/>
      <c r="G8" s="23"/>
      <c r="H8" s="23"/>
      <c r="I8" s="112">
        <v>1157300</v>
      </c>
      <c r="J8" s="112">
        <v>1157300</v>
      </c>
      <c r="K8" s="112"/>
      <c r="L8" s="112"/>
      <c r="M8" s="112"/>
      <c r="N8" s="112"/>
      <c r="O8" s="112"/>
      <c r="P8" s="112"/>
      <c r="Q8" s="112"/>
      <c r="R8" s="112"/>
      <c r="S8" s="112"/>
      <c r="T8" s="112"/>
      <c r="U8" s="88"/>
      <c r="V8" s="112"/>
      <c r="W8" s="112"/>
    </row>
    <row r="9" ht="32.9" customHeight="1" spans="1:23">
      <c r="A9" s="23" t="s">
        <v>221</v>
      </c>
      <c r="B9" s="111" t="s">
        <v>222</v>
      </c>
      <c r="C9" s="23" t="s">
        <v>220</v>
      </c>
      <c r="D9" s="23" t="s">
        <v>45</v>
      </c>
      <c r="E9" s="23" t="s">
        <v>102</v>
      </c>
      <c r="F9" s="23" t="s">
        <v>103</v>
      </c>
      <c r="G9" s="23" t="s">
        <v>192</v>
      </c>
      <c r="H9" s="23" t="s">
        <v>193</v>
      </c>
      <c r="I9" s="112">
        <v>114500</v>
      </c>
      <c r="J9" s="112">
        <v>114500</v>
      </c>
      <c r="K9" s="112"/>
      <c r="L9" s="112"/>
      <c r="M9" s="112"/>
      <c r="N9" s="112"/>
      <c r="O9" s="112"/>
      <c r="P9" s="112"/>
      <c r="Q9" s="112"/>
      <c r="R9" s="112"/>
      <c r="S9" s="112"/>
      <c r="T9" s="112"/>
      <c r="U9" s="88"/>
      <c r="V9" s="112"/>
      <c r="W9" s="112"/>
    </row>
    <row r="10" ht="32.9" customHeight="1" spans="1:23">
      <c r="A10" s="23" t="s">
        <v>221</v>
      </c>
      <c r="B10" s="111" t="s">
        <v>222</v>
      </c>
      <c r="C10" s="23" t="s">
        <v>220</v>
      </c>
      <c r="D10" s="23" t="s">
        <v>45</v>
      </c>
      <c r="E10" s="23" t="s">
        <v>102</v>
      </c>
      <c r="F10" s="23" t="s">
        <v>103</v>
      </c>
      <c r="G10" s="23" t="s">
        <v>223</v>
      </c>
      <c r="H10" s="23" t="s">
        <v>224</v>
      </c>
      <c r="I10" s="112">
        <v>52800</v>
      </c>
      <c r="J10" s="112">
        <v>52800</v>
      </c>
      <c r="K10" s="112"/>
      <c r="L10" s="112"/>
      <c r="M10" s="112"/>
      <c r="N10" s="112"/>
      <c r="O10" s="112"/>
      <c r="P10" s="112"/>
      <c r="Q10" s="112"/>
      <c r="R10" s="112"/>
      <c r="S10" s="112"/>
      <c r="T10" s="112"/>
      <c r="U10" s="88"/>
      <c r="V10" s="112"/>
      <c r="W10" s="112"/>
    </row>
    <row r="11" ht="32.9" customHeight="1" spans="1:23">
      <c r="A11" s="23" t="s">
        <v>221</v>
      </c>
      <c r="B11" s="111" t="s">
        <v>222</v>
      </c>
      <c r="C11" s="23" t="s">
        <v>220</v>
      </c>
      <c r="D11" s="23" t="s">
        <v>45</v>
      </c>
      <c r="E11" s="23" t="s">
        <v>102</v>
      </c>
      <c r="F11" s="23" t="s">
        <v>103</v>
      </c>
      <c r="G11" s="23" t="s">
        <v>225</v>
      </c>
      <c r="H11" s="23" t="s">
        <v>226</v>
      </c>
      <c r="I11" s="112">
        <v>240000</v>
      </c>
      <c r="J11" s="112">
        <v>240000</v>
      </c>
      <c r="K11" s="112"/>
      <c r="L11" s="112"/>
      <c r="M11" s="112"/>
      <c r="N11" s="112"/>
      <c r="O11" s="112"/>
      <c r="P11" s="112"/>
      <c r="Q11" s="112"/>
      <c r="R11" s="112"/>
      <c r="S11" s="112"/>
      <c r="T11" s="112"/>
      <c r="U11" s="88"/>
      <c r="V11" s="112"/>
      <c r="W11" s="112"/>
    </row>
    <row r="12" ht="32.9" customHeight="1" spans="1:23">
      <c r="A12" s="23" t="s">
        <v>221</v>
      </c>
      <c r="B12" s="111" t="s">
        <v>222</v>
      </c>
      <c r="C12" s="23" t="s">
        <v>220</v>
      </c>
      <c r="D12" s="23" t="s">
        <v>45</v>
      </c>
      <c r="E12" s="23" t="s">
        <v>104</v>
      </c>
      <c r="F12" s="23" t="s">
        <v>105</v>
      </c>
      <c r="G12" s="23" t="s">
        <v>194</v>
      </c>
      <c r="H12" s="23" t="s">
        <v>195</v>
      </c>
      <c r="I12" s="112">
        <v>100000</v>
      </c>
      <c r="J12" s="112">
        <v>100000</v>
      </c>
      <c r="K12" s="112"/>
      <c r="L12" s="112"/>
      <c r="M12" s="112"/>
      <c r="N12" s="112"/>
      <c r="O12" s="112"/>
      <c r="P12" s="112"/>
      <c r="Q12" s="112"/>
      <c r="R12" s="112"/>
      <c r="S12" s="112"/>
      <c r="T12" s="112"/>
      <c r="U12" s="88"/>
      <c r="V12" s="112"/>
      <c r="W12" s="112"/>
    </row>
    <row r="13" ht="32.9" customHeight="1" spans="1:23">
      <c r="A13" s="23" t="s">
        <v>221</v>
      </c>
      <c r="B13" s="111" t="s">
        <v>222</v>
      </c>
      <c r="C13" s="23" t="s">
        <v>220</v>
      </c>
      <c r="D13" s="23" t="s">
        <v>45</v>
      </c>
      <c r="E13" s="23" t="s">
        <v>104</v>
      </c>
      <c r="F13" s="23" t="s">
        <v>105</v>
      </c>
      <c r="G13" s="23" t="s">
        <v>196</v>
      </c>
      <c r="H13" s="23" t="s">
        <v>197</v>
      </c>
      <c r="I13" s="112">
        <v>20000</v>
      </c>
      <c r="J13" s="112">
        <v>20000</v>
      </c>
      <c r="K13" s="112"/>
      <c r="L13" s="112"/>
      <c r="M13" s="112"/>
      <c r="N13" s="112"/>
      <c r="O13" s="112"/>
      <c r="P13" s="112"/>
      <c r="Q13" s="112"/>
      <c r="R13" s="112"/>
      <c r="S13" s="112"/>
      <c r="T13" s="112"/>
      <c r="U13" s="88"/>
      <c r="V13" s="112"/>
      <c r="W13" s="112"/>
    </row>
    <row r="14" ht="32.9" customHeight="1" spans="1:23">
      <c r="A14" s="23" t="s">
        <v>221</v>
      </c>
      <c r="B14" s="111" t="s">
        <v>222</v>
      </c>
      <c r="C14" s="23" t="s">
        <v>220</v>
      </c>
      <c r="D14" s="23" t="s">
        <v>45</v>
      </c>
      <c r="E14" s="23" t="s">
        <v>104</v>
      </c>
      <c r="F14" s="23" t="s">
        <v>105</v>
      </c>
      <c r="G14" s="23" t="s">
        <v>227</v>
      </c>
      <c r="H14" s="23" t="s">
        <v>228</v>
      </c>
      <c r="I14" s="112">
        <v>380000</v>
      </c>
      <c r="J14" s="112">
        <v>380000</v>
      </c>
      <c r="K14" s="112"/>
      <c r="L14" s="112"/>
      <c r="M14" s="112"/>
      <c r="N14" s="112"/>
      <c r="O14" s="112"/>
      <c r="P14" s="112"/>
      <c r="Q14" s="112"/>
      <c r="R14" s="112"/>
      <c r="S14" s="112"/>
      <c r="T14" s="112"/>
      <c r="U14" s="88"/>
      <c r="V14" s="112"/>
      <c r="W14" s="112"/>
    </row>
    <row r="15" ht="32.9" customHeight="1" spans="1:23">
      <c r="A15" s="23" t="s">
        <v>221</v>
      </c>
      <c r="B15" s="111" t="s">
        <v>222</v>
      </c>
      <c r="C15" s="23" t="s">
        <v>220</v>
      </c>
      <c r="D15" s="23" t="s">
        <v>45</v>
      </c>
      <c r="E15" s="23" t="s">
        <v>104</v>
      </c>
      <c r="F15" s="23" t="s">
        <v>105</v>
      </c>
      <c r="G15" s="23" t="s">
        <v>206</v>
      </c>
      <c r="H15" s="23" t="s">
        <v>207</v>
      </c>
      <c r="I15" s="112">
        <v>100000</v>
      </c>
      <c r="J15" s="112">
        <v>100000</v>
      </c>
      <c r="K15" s="112"/>
      <c r="L15" s="112"/>
      <c r="M15" s="112"/>
      <c r="N15" s="112"/>
      <c r="O15" s="112"/>
      <c r="P15" s="112"/>
      <c r="Q15" s="112"/>
      <c r="R15" s="112"/>
      <c r="S15" s="112"/>
      <c r="T15" s="112"/>
      <c r="U15" s="88"/>
      <c r="V15" s="112"/>
      <c r="W15" s="112"/>
    </row>
    <row r="16" ht="32.9" customHeight="1" spans="1:23">
      <c r="A16" s="23" t="s">
        <v>221</v>
      </c>
      <c r="B16" s="111" t="s">
        <v>222</v>
      </c>
      <c r="C16" s="23" t="s">
        <v>220</v>
      </c>
      <c r="D16" s="23" t="s">
        <v>45</v>
      </c>
      <c r="E16" s="23" t="s">
        <v>104</v>
      </c>
      <c r="F16" s="23" t="s">
        <v>105</v>
      </c>
      <c r="G16" s="23" t="s">
        <v>229</v>
      </c>
      <c r="H16" s="23" t="s">
        <v>230</v>
      </c>
      <c r="I16" s="112">
        <v>60000</v>
      </c>
      <c r="J16" s="112">
        <v>60000</v>
      </c>
      <c r="K16" s="112"/>
      <c r="L16" s="112"/>
      <c r="M16" s="112"/>
      <c r="N16" s="112"/>
      <c r="O16" s="112"/>
      <c r="P16" s="112"/>
      <c r="Q16" s="112"/>
      <c r="R16" s="112"/>
      <c r="S16" s="112"/>
      <c r="T16" s="112"/>
      <c r="U16" s="88"/>
      <c r="V16" s="112"/>
      <c r="W16" s="112"/>
    </row>
    <row r="17" ht="32.9" customHeight="1" spans="1:23">
      <c r="A17" s="23" t="s">
        <v>221</v>
      </c>
      <c r="B17" s="111" t="s">
        <v>222</v>
      </c>
      <c r="C17" s="23" t="s">
        <v>220</v>
      </c>
      <c r="D17" s="23" t="s">
        <v>45</v>
      </c>
      <c r="E17" s="23" t="s">
        <v>104</v>
      </c>
      <c r="F17" s="23" t="s">
        <v>105</v>
      </c>
      <c r="G17" s="23" t="s">
        <v>231</v>
      </c>
      <c r="H17" s="23" t="s">
        <v>232</v>
      </c>
      <c r="I17" s="112">
        <v>80000</v>
      </c>
      <c r="J17" s="112">
        <v>80000</v>
      </c>
      <c r="K17" s="112"/>
      <c r="L17" s="112"/>
      <c r="M17" s="112"/>
      <c r="N17" s="112"/>
      <c r="O17" s="112"/>
      <c r="P17" s="112"/>
      <c r="Q17" s="112"/>
      <c r="R17" s="112"/>
      <c r="S17" s="112"/>
      <c r="T17" s="112"/>
      <c r="U17" s="88"/>
      <c r="V17" s="112"/>
      <c r="W17" s="112"/>
    </row>
    <row r="18" ht="32.9" customHeight="1" spans="1:23">
      <c r="A18" s="23" t="s">
        <v>221</v>
      </c>
      <c r="B18" s="111" t="s">
        <v>222</v>
      </c>
      <c r="C18" s="23" t="s">
        <v>220</v>
      </c>
      <c r="D18" s="23" t="s">
        <v>45</v>
      </c>
      <c r="E18" s="23" t="s">
        <v>104</v>
      </c>
      <c r="F18" s="23" t="s">
        <v>105</v>
      </c>
      <c r="G18" s="23" t="s">
        <v>233</v>
      </c>
      <c r="H18" s="23" t="s">
        <v>234</v>
      </c>
      <c r="I18" s="112">
        <v>10000</v>
      </c>
      <c r="J18" s="112">
        <v>10000</v>
      </c>
      <c r="K18" s="112"/>
      <c r="L18" s="112"/>
      <c r="M18" s="112"/>
      <c r="N18" s="112"/>
      <c r="O18" s="112"/>
      <c r="P18" s="112"/>
      <c r="Q18" s="112"/>
      <c r="R18" s="112"/>
      <c r="S18" s="112"/>
      <c r="T18" s="112"/>
      <c r="U18" s="88"/>
      <c r="V18" s="112"/>
      <c r="W18" s="112"/>
    </row>
    <row r="19" ht="32.9" customHeight="1" spans="1:23">
      <c r="A19" s="23"/>
      <c r="B19" s="23"/>
      <c r="C19" s="23" t="s">
        <v>235</v>
      </c>
      <c r="D19" s="23"/>
      <c r="E19" s="23"/>
      <c r="F19" s="23"/>
      <c r="G19" s="23"/>
      <c r="H19" s="23"/>
      <c r="I19" s="112">
        <v>16076400</v>
      </c>
      <c r="J19" s="112"/>
      <c r="K19" s="112"/>
      <c r="L19" s="112"/>
      <c r="M19" s="112"/>
      <c r="N19" s="112"/>
      <c r="O19" s="112"/>
      <c r="P19" s="112"/>
      <c r="Q19" s="112"/>
      <c r="R19" s="112">
        <v>16076400</v>
      </c>
      <c r="S19" s="112">
        <v>16076400</v>
      </c>
      <c r="T19" s="112"/>
      <c r="U19" s="88"/>
      <c r="V19" s="112"/>
      <c r="W19" s="112"/>
    </row>
    <row r="20" ht="32.9" customHeight="1" spans="1:23">
      <c r="A20" s="23" t="s">
        <v>236</v>
      </c>
      <c r="B20" s="111" t="s">
        <v>237</v>
      </c>
      <c r="C20" s="23" t="s">
        <v>235</v>
      </c>
      <c r="D20" s="23" t="s">
        <v>45</v>
      </c>
      <c r="E20" s="23" t="s">
        <v>63</v>
      </c>
      <c r="F20" s="23" t="s">
        <v>64</v>
      </c>
      <c r="G20" s="23" t="s">
        <v>169</v>
      </c>
      <c r="H20" s="23" t="s">
        <v>170</v>
      </c>
      <c r="I20" s="112">
        <v>269500</v>
      </c>
      <c r="J20" s="112"/>
      <c r="K20" s="112"/>
      <c r="L20" s="112"/>
      <c r="M20" s="112"/>
      <c r="N20" s="112"/>
      <c r="O20" s="112"/>
      <c r="P20" s="112"/>
      <c r="Q20" s="112"/>
      <c r="R20" s="112">
        <v>269500</v>
      </c>
      <c r="S20" s="112">
        <v>269500</v>
      </c>
      <c r="T20" s="112"/>
      <c r="U20" s="88"/>
      <c r="V20" s="112"/>
      <c r="W20" s="112"/>
    </row>
    <row r="21" ht="32.9" customHeight="1" spans="1:23">
      <c r="A21" s="23" t="s">
        <v>236</v>
      </c>
      <c r="B21" s="111" t="s">
        <v>237</v>
      </c>
      <c r="C21" s="23" t="s">
        <v>235</v>
      </c>
      <c r="D21" s="23" t="s">
        <v>45</v>
      </c>
      <c r="E21" s="23" t="s">
        <v>63</v>
      </c>
      <c r="F21" s="23" t="s">
        <v>64</v>
      </c>
      <c r="G21" s="23" t="s">
        <v>196</v>
      </c>
      <c r="H21" s="23" t="s">
        <v>197</v>
      </c>
      <c r="I21" s="112">
        <v>100000</v>
      </c>
      <c r="J21" s="112"/>
      <c r="K21" s="112"/>
      <c r="L21" s="112"/>
      <c r="M21" s="112"/>
      <c r="N21" s="112"/>
      <c r="O21" s="112"/>
      <c r="P21" s="112"/>
      <c r="Q21" s="112"/>
      <c r="R21" s="112">
        <v>100000</v>
      </c>
      <c r="S21" s="112">
        <v>100000</v>
      </c>
      <c r="T21" s="112"/>
      <c r="U21" s="88"/>
      <c r="V21" s="112"/>
      <c r="W21" s="112"/>
    </row>
    <row r="22" ht="32.9" customHeight="1" spans="1:23">
      <c r="A22" s="23" t="s">
        <v>236</v>
      </c>
      <c r="B22" s="111" t="s">
        <v>237</v>
      </c>
      <c r="C22" s="23" t="s">
        <v>235</v>
      </c>
      <c r="D22" s="23" t="s">
        <v>45</v>
      </c>
      <c r="E22" s="23" t="s">
        <v>63</v>
      </c>
      <c r="F22" s="23" t="s">
        <v>64</v>
      </c>
      <c r="G22" s="23" t="s">
        <v>204</v>
      </c>
      <c r="H22" s="23" t="s">
        <v>205</v>
      </c>
      <c r="I22" s="112">
        <v>601000</v>
      </c>
      <c r="J22" s="112"/>
      <c r="K22" s="112"/>
      <c r="L22" s="112"/>
      <c r="M22" s="112"/>
      <c r="N22" s="112"/>
      <c r="O22" s="112"/>
      <c r="P22" s="112"/>
      <c r="Q22" s="112"/>
      <c r="R22" s="112">
        <v>601000</v>
      </c>
      <c r="S22" s="112">
        <v>601000</v>
      </c>
      <c r="T22" s="112"/>
      <c r="U22" s="88"/>
      <c r="V22" s="112"/>
      <c r="W22" s="112"/>
    </row>
    <row r="23" ht="32.9" customHeight="1" spans="1:23">
      <c r="A23" s="23" t="s">
        <v>236</v>
      </c>
      <c r="B23" s="111" t="s">
        <v>237</v>
      </c>
      <c r="C23" s="23" t="s">
        <v>235</v>
      </c>
      <c r="D23" s="23" t="s">
        <v>45</v>
      </c>
      <c r="E23" s="23" t="s">
        <v>63</v>
      </c>
      <c r="F23" s="23" t="s">
        <v>64</v>
      </c>
      <c r="G23" s="23" t="s">
        <v>238</v>
      </c>
      <c r="H23" s="23" t="s">
        <v>239</v>
      </c>
      <c r="I23" s="112">
        <v>10500</v>
      </c>
      <c r="J23" s="112"/>
      <c r="K23" s="112"/>
      <c r="L23" s="112"/>
      <c r="M23" s="112"/>
      <c r="N23" s="112"/>
      <c r="O23" s="112"/>
      <c r="P23" s="112"/>
      <c r="Q23" s="112"/>
      <c r="R23" s="112">
        <v>10500</v>
      </c>
      <c r="S23" s="112">
        <v>10500</v>
      </c>
      <c r="T23" s="112"/>
      <c r="U23" s="88"/>
      <c r="V23" s="112"/>
      <c r="W23" s="112"/>
    </row>
    <row r="24" ht="32.9" customHeight="1" spans="1:23">
      <c r="A24" s="23" t="s">
        <v>236</v>
      </c>
      <c r="B24" s="111" t="s">
        <v>237</v>
      </c>
      <c r="C24" s="23" t="s">
        <v>235</v>
      </c>
      <c r="D24" s="23" t="s">
        <v>45</v>
      </c>
      <c r="E24" s="23" t="s">
        <v>63</v>
      </c>
      <c r="F24" s="23" t="s">
        <v>64</v>
      </c>
      <c r="G24" s="23" t="s">
        <v>240</v>
      </c>
      <c r="H24" s="23" t="s">
        <v>241</v>
      </c>
      <c r="I24" s="112">
        <v>370000</v>
      </c>
      <c r="J24" s="112"/>
      <c r="K24" s="112"/>
      <c r="L24" s="112"/>
      <c r="M24" s="112"/>
      <c r="N24" s="112"/>
      <c r="O24" s="112"/>
      <c r="P24" s="112"/>
      <c r="Q24" s="112"/>
      <c r="R24" s="112">
        <v>370000</v>
      </c>
      <c r="S24" s="112">
        <v>370000</v>
      </c>
      <c r="T24" s="112"/>
      <c r="U24" s="88"/>
      <c r="V24" s="112"/>
      <c r="W24" s="112"/>
    </row>
    <row r="25" ht="32.9" customHeight="1" spans="1:23">
      <c r="A25" s="23" t="s">
        <v>236</v>
      </c>
      <c r="B25" s="111" t="s">
        <v>237</v>
      </c>
      <c r="C25" s="23" t="s">
        <v>235</v>
      </c>
      <c r="D25" s="23" t="s">
        <v>45</v>
      </c>
      <c r="E25" s="23" t="s">
        <v>63</v>
      </c>
      <c r="F25" s="23" t="s">
        <v>64</v>
      </c>
      <c r="G25" s="23" t="s">
        <v>242</v>
      </c>
      <c r="H25" s="23" t="s">
        <v>243</v>
      </c>
      <c r="I25" s="112">
        <v>240000</v>
      </c>
      <c r="J25" s="112"/>
      <c r="K25" s="112"/>
      <c r="L25" s="112"/>
      <c r="M25" s="112"/>
      <c r="N25" s="112"/>
      <c r="O25" s="112"/>
      <c r="P25" s="112"/>
      <c r="Q25" s="112"/>
      <c r="R25" s="112">
        <v>240000</v>
      </c>
      <c r="S25" s="112">
        <v>240000</v>
      </c>
      <c r="T25" s="112"/>
      <c r="U25" s="88"/>
      <c r="V25" s="112"/>
      <c r="W25" s="112"/>
    </row>
    <row r="26" ht="32.9" customHeight="1" spans="1:23">
      <c r="A26" s="23" t="s">
        <v>236</v>
      </c>
      <c r="B26" s="111" t="s">
        <v>237</v>
      </c>
      <c r="C26" s="23" t="s">
        <v>235</v>
      </c>
      <c r="D26" s="23" t="s">
        <v>45</v>
      </c>
      <c r="E26" s="23" t="s">
        <v>63</v>
      </c>
      <c r="F26" s="23" t="s">
        <v>64</v>
      </c>
      <c r="G26" s="23" t="s">
        <v>231</v>
      </c>
      <c r="H26" s="23" t="s">
        <v>232</v>
      </c>
      <c r="I26" s="112">
        <v>48000</v>
      </c>
      <c r="J26" s="112"/>
      <c r="K26" s="112"/>
      <c r="L26" s="112"/>
      <c r="M26" s="112"/>
      <c r="N26" s="112"/>
      <c r="O26" s="112"/>
      <c r="P26" s="112"/>
      <c r="Q26" s="112"/>
      <c r="R26" s="112">
        <v>48000</v>
      </c>
      <c r="S26" s="112">
        <v>48000</v>
      </c>
      <c r="T26" s="112"/>
      <c r="U26" s="88"/>
      <c r="V26" s="112"/>
      <c r="W26" s="112"/>
    </row>
    <row r="27" ht="32.9" customHeight="1" spans="1:23">
      <c r="A27" s="23" t="s">
        <v>236</v>
      </c>
      <c r="B27" s="111" t="s">
        <v>237</v>
      </c>
      <c r="C27" s="23" t="s">
        <v>235</v>
      </c>
      <c r="D27" s="23" t="s">
        <v>45</v>
      </c>
      <c r="E27" s="23" t="s">
        <v>63</v>
      </c>
      <c r="F27" s="23" t="s">
        <v>64</v>
      </c>
      <c r="G27" s="23" t="s">
        <v>233</v>
      </c>
      <c r="H27" s="23" t="s">
        <v>234</v>
      </c>
      <c r="I27" s="112">
        <v>576000</v>
      </c>
      <c r="J27" s="112"/>
      <c r="K27" s="112"/>
      <c r="L27" s="112"/>
      <c r="M27" s="112"/>
      <c r="N27" s="112"/>
      <c r="O27" s="112"/>
      <c r="P27" s="112"/>
      <c r="Q27" s="112"/>
      <c r="R27" s="112">
        <v>576000</v>
      </c>
      <c r="S27" s="112">
        <v>576000</v>
      </c>
      <c r="T27" s="112"/>
      <c r="U27" s="88"/>
      <c r="V27" s="112"/>
      <c r="W27" s="112"/>
    </row>
    <row r="28" ht="32.9" customHeight="1" spans="1:23">
      <c r="A28" s="23" t="s">
        <v>236</v>
      </c>
      <c r="B28" s="111" t="s">
        <v>237</v>
      </c>
      <c r="C28" s="23" t="s">
        <v>235</v>
      </c>
      <c r="D28" s="23" t="s">
        <v>45</v>
      </c>
      <c r="E28" s="23" t="s">
        <v>63</v>
      </c>
      <c r="F28" s="23" t="s">
        <v>64</v>
      </c>
      <c r="G28" s="23" t="s">
        <v>192</v>
      </c>
      <c r="H28" s="23" t="s">
        <v>193</v>
      </c>
      <c r="I28" s="112">
        <v>235000</v>
      </c>
      <c r="J28" s="112"/>
      <c r="K28" s="112"/>
      <c r="L28" s="112"/>
      <c r="M28" s="112"/>
      <c r="N28" s="112"/>
      <c r="O28" s="112"/>
      <c r="P28" s="112"/>
      <c r="Q28" s="112"/>
      <c r="R28" s="112">
        <v>235000</v>
      </c>
      <c r="S28" s="112">
        <v>235000</v>
      </c>
      <c r="T28" s="112"/>
      <c r="U28" s="88"/>
      <c r="V28" s="112"/>
      <c r="W28" s="112"/>
    </row>
    <row r="29" ht="32.9" customHeight="1" spans="1:23">
      <c r="A29" s="23" t="s">
        <v>236</v>
      </c>
      <c r="B29" s="111" t="s">
        <v>237</v>
      </c>
      <c r="C29" s="23" t="s">
        <v>235</v>
      </c>
      <c r="D29" s="23" t="s">
        <v>45</v>
      </c>
      <c r="E29" s="23" t="s">
        <v>67</v>
      </c>
      <c r="F29" s="23" t="s">
        <v>68</v>
      </c>
      <c r="G29" s="23" t="s">
        <v>165</v>
      </c>
      <c r="H29" s="23" t="s">
        <v>166</v>
      </c>
      <c r="I29" s="112">
        <v>256000</v>
      </c>
      <c r="J29" s="112"/>
      <c r="K29" s="112"/>
      <c r="L29" s="112"/>
      <c r="M29" s="112"/>
      <c r="N29" s="112"/>
      <c r="O29" s="112"/>
      <c r="P29" s="112"/>
      <c r="Q29" s="112"/>
      <c r="R29" s="112">
        <v>256000</v>
      </c>
      <c r="S29" s="112">
        <v>256000</v>
      </c>
      <c r="T29" s="112"/>
      <c r="U29" s="88"/>
      <c r="V29" s="112"/>
      <c r="W29" s="112"/>
    </row>
    <row r="30" ht="32.9" customHeight="1" spans="1:23">
      <c r="A30" s="23" t="s">
        <v>236</v>
      </c>
      <c r="B30" s="111" t="s">
        <v>237</v>
      </c>
      <c r="C30" s="23" t="s">
        <v>235</v>
      </c>
      <c r="D30" s="23" t="s">
        <v>45</v>
      </c>
      <c r="E30" s="23" t="s">
        <v>67</v>
      </c>
      <c r="F30" s="23" t="s">
        <v>68</v>
      </c>
      <c r="G30" s="23" t="s">
        <v>167</v>
      </c>
      <c r="H30" s="23" t="s">
        <v>168</v>
      </c>
      <c r="I30" s="112">
        <v>9000000</v>
      </c>
      <c r="J30" s="112"/>
      <c r="K30" s="112"/>
      <c r="L30" s="112"/>
      <c r="M30" s="112"/>
      <c r="N30" s="112"/>
      <c r="O30" s="112"/>
      <c r="P30" s="112"/>
      <c r="Q30" s="112"/>
      <c r="R30" s="112">
        <v>9000000</v>
      </c>
      <c r="S30" s="112">
        <v>9000000</v>
      </c>
      <c r="T30" s="112"/>
      <c r="U30" s="88"/>
      <c r="V30" s="112"/>
      <c r="W30" s="112"/>
    </row>
    <row r="31" ht="32.9" customHeight="1" spans="1:23">
      <c r="A31" s="23" t="s">
        <v>236</v>
      </c>
      <c r="B31" s="111" t="s">
        <v>237</v>
      </c>
      <c r="C31" s="23" t="s">
        <v>235</v>
      </c>
      <c r="D31" s="23" t="s">
        <v>45</v>
      </c>
      <c r="E31" s="23" t="s">
        <v>67</v>
      </c>
      <c r="F31" s="23" t="s">
        <v>68</v>
      </c>
      <c r="G31" s="23" t="s">
        <v>196</v>
      </c>
      <c r="H31" s="23" t="s">
        <v>197</v>
      </c>
      <c r="I31" s="112">
        <v>200000</v>
      </c>
      <c r="J31" s="112"/>
      <c r="K31" s="112"/>
      <c r="L31" s="112"/>
      <c r="M31" s="112"/>
      <c r="N31" s="112"/>
      <c r="O31" s="112"/>
      <c r="P31" s="112"/>
      <c r="Q31" s="112"/>
      <c r="R31" s="112">
        <v>200000</v>
      </c>
      <c r="S31" s="112">
        <v>200000</v>
      </c>
      <c r="T31" s="112"/>
      <c r="U31" s="88"/>
      <c r="V31" s="112"/>
      <c r="W31" s="112"/>
    </row>
    <row r="32" ht="32.9" customHeight="1" spans="1:23">
      <c r="A32" s="23" t="s">
        <v>236</v>
      </c>
      <c r="B32" s="111" t="s">
        <v>237</v>
      </c>
      <c r="C32" s="23" t="s">
        <v>235</v>
      </c>
      <c r="D32" s="23" t="s">
        <v>45</v>
      </c>
      <c r="E32" s="23" t="s">
        <v>67</v>
      </c>
      <c r="F32" s="23" t="s">
        <v>68</v>
      </c>
      <c r="G32" s="23" t="s">
        <v>204</v>
      </c>
      <c r="H32" s="23" t="s">
        <v>205</v>
      </c>
      <c r="I32" s="112">
        <v>1365400</v>
      </c>
      <c r="J32" s="112"/>
      <c r="K32" s="112"/>
      <c r="L32" s="112"/>
      <c r="M32" s="112"/>
      <c r="N32" s="112"/>
      <c r="O32" s="112"/>
      <c r="P32" s="112"/>
      <c r="Q32" s="112"/>
      <c r="R32" s="112">
        <v>1365400</v>
      </c>
      <c r="S32" s="112">
        <v>1365400</v>
      </c>
      <c r="T32" s="112"/>
      <c r="U32" s="88"/>
      <c r="V32" s="112"/>
      <c r="W32" s="112"/>
    </row>
    <row r="33" ht="32.9" customHeight="1" spans="1:23">
      <c r="A33" s="23" t="s">
        <v>236</v>
      </c>
      <c r="B33" s="111" t="s">
        <v>237</v>
      </c>
      <c r="C33" s="23" t="s">
        <v>235</v>
      </c>
      <c r="D33" s="23" t="s">
        <v>45</v>
      </c>
      <c r="E33" s="23" t="s">
        <v>67</v>
      </c>
      <c r="F33" s="23" t="s">
        <v>68</v>
      </c>
      <c r="G33" s="23" t="s">
        <v>206</v>
      </c>
      <c r="H33" s="23" t="s">
        <v>207</v>
      </c>
      <c r="I33" s="112">
        <v>50000</v>
      </c>
      <c r="J33" s="112"/>
      <c r="K33" s="112"/>
      <c r="L33" s="112"/>
      <c r="M33" s="112"/>
      <c r="N33" s="112"/>
      <c r="O33" s="112"/>
      <c r="P33" s="112"/>
      <c r="Q33" s="112"/>
      <c r="R33" s="112">
        <v>50000</v>
      </c>
      <c r="S33" s="112">
        <v>50000</v>
      </c>
      <c r="T33" s="112"/>
      <c r="U33" s="88"/>
      <c r="V33" s="112"/>
      <c r="W33" s="112"/>
    </row>
    <row r="34" ht="32.9" customHeight="1" spans="1:23">
      <c r="A34" s="23" t="s">
        <v>236</v>
      </c>
      <c r="B34" s="111" t="s">
        <v>237</v>
      </c>
      <c r="C34" s="23" t="s">
        <v>235</v>
      </c>
      <c r="D34" s="23" t="s">
        <v>45</v>
      </c>
      <c r="E34" s="23" t="s">
        <v>67</v>
      </c>
      <c r="F34" s="23" t="s">
        <v>68</v>
      </c>
      <c r="G34" s="23" t="s">
        <v>242</v>
      </c>
      <c r="H34" s="23" t="s">
        <v>243</v>
      </c>
      <c r="I34" s="112">
        <v>240000</v>
      </c>
      <c r="J34" s="112"/>
      <c r="K34" s="112"/>
      <c r="L34" s="112"/>
      <c r="M34" s="112"/>
      <c r="N34" s="112"/>
      <c r="O34" s="112"/>
      <c r="P34" s="112"/>
      <c r="Q34" s="112"/>
      <c r="R34" s="112">
        <v>240000</v>
      </c>
      <c r="S34" s="112">
        <v>240000</v>
      </c>
      <c r="T34" s="112"/>
      <c r="U34" s="88"/>
      <c r="V34" s="112"/>
      <c r="W34" s="112"/>
    </row>
    <row r="35" ht="32.9" customHeight="1" spans="1:23">
      <c r="A35" s="23" t="s">
        <v>236</v>
      </c>
      <c r="B35" s="111" t="s">
        <v>237</v>
      </c>
      <c r="C35" s="23" t="s">
        <v>235</v>
      </c>
      <c r="D35" s="23" t="s">
        <v>45</v>
      </c>
      <c r="E35" s="23" t="s">
        <v>67</v>
      </c>
      <c r="F35" s="23" t="s">
        <v>68</v>
      </c>
      <c r="G35" s="23" t="s">
        <v>231</v>
      </c>
      <c r="H35" s="23" t="s">
        <v>232</v>
      </c>
      <c r="I35" s="112">
        <v>396000</v>
      </c>
      <c r="J35" s="112"/>
      <c r="K35" s="112"/>
      <c r="L35" s="112"/>
      <c r="M35" s="112"/>
      <c r="N35" s="112"/>
      <c r="O35" s="112"/>
      <c r="P35" s="112"/>
      <c r="Q35" s="112"/>
      <c r="R35" s="112">
        <v>396000</v>
      </c>
      <c r="S35" s="112">
        <v>396000</v>
      </c>
      <c r="T35" s="112"/>
      <c r="U35" s="88"/>
      <c r="V35" s="112"/>
      <c r="W35" s="112"/>
    </row>
    <row r="36" ht="32.9" customHeight="1" spans="1:23">
      <c r="A36" s="23" t="s">
        <v>236</v>
      </c>
      <c r="B36" s="111" t="s">
        <v>237</v>
      </c>
      <c r="C36" s="23" t="s">
        <v>235</v>
      </c>
      <c r="D36" s="23" t="s">
        <v>45</v>
      </c>
      <c r="E36" s="23" t="s">
        <v>67</v>
      </c>
      <c r="F36" s="23" t="s">
        <v>68</v>
      </c>
      <c r="G36" s="23" t="s">
        <v>233</v>
      </c>
      <c r="H36" s="23" t="s">
        <v>234</v>
      </c>
      <c r="I36" s="112">
        <v>1179000</v>
      </c>
      <c r="J36" s="112"/>
      <c r="K36" s="112"/>
      <c r="L36" s="112"/>
      <c r="M36" s="112"/>
      <c r="N36" s="112"/>
      <c r="O36" s="112"/>
      <c r="P36" s="112"/>
      <c r="Q36" s="112"/>
      <c r="R36" s="112">
        <v>1179000</v>
      </c>
      <c r="S36" s="112">
        <v>1179000</v>
      </c>
      <c r="T36" s="112"/>
      <c r="U36" s="88"/>
      <c r="V36" s="112"/>
      <c r="W36" s="112"/>
    </row>
    <row r="37" ht="32.9" customHeight="1" spans="1:23">
      <c r="A37" s="23" t="s">
        <v>236</v>
      </c>
      <c r="B37" s="111" t="s">
        <v>237</v>
      </c>
      <c r="C37" s="23" t="s">
        <v>235</v>
      </c>
      <c r="D37" s="23" t="s">
        <v>45</v>
      </c>
      <c r="E37" s="23" t="s">
        <v>67</v>
      </c>
      <c r="F37" s="23" t="s">
        <v>68</v>
      </c>
      <c r="G37" s="23" t="s">
        <v>244</v>
      </c>
      <c r="H37" s="23" t="s">
        <v>245</v>
      </c>
      <c r="I37" s="112">
        <v>840000</v>
      </c>
      <c r="J37" s="112"/>
      <c r="K37" s="112"/>
      <c r="L37" s="112"/>
      <c r="M37" s="112"/>
      <c r="N37" s="112"/>
      <c r="O37" s="112"/>
      <c r="P37" s="112"/>
      <c r="Q37" s="112"/>
      <c r="R37" s="112">
        <v>840000</v>
      </c>
      <c r="S37" s="112">
        <v>840000</v>
      </c>
      <c r="T37" s="112"/>
      <c r="U37" s="88"/>
      <c r="V37" s="112"/>
      <c r="W37" s="112"/>
    </row>
    <row r="38" ht="32.9" customHeight="1" spans="1:23">
      <c r="A38" s="23" t="s">
        <v>236</v>
      </c>
      <c r="B38" s="111" t="s">
        <v>237</v>
      </c>
      <c r="C38" s="23" t="s">
        <v>235</v>
      </c>
      <c r="D38" s="23" t="s">
        <v>45</v>
      </c>
      <c r="E38" s="23" t="s">
        <v>67</v>
      </c>
      <c r="F38" s="23" t="s">
        <v>68</v>
      </c>
      <c r="G38" s="23" t="s">
        <v>192</v>
      </c>
      <c r="H38" s="23" t="s">
        <v>193</v>
      </c>
      <c r="I38" s="112">
        <v>100000</v>
      </c>
      <c r="J38" s="112"/>
      <c r="K38" s="112"/>
      <c r="L38" s="112"/>
      <c r="M38" s="112"/>
      <c r="N38" s="112"/>
      <c r="O38" s="112"/>
      <c r="P38" s="112"/>
      <c r="Q38" s="112"/>
      <c r="R38" s="112">
        <v>100000</v>
      </c>
      <c r="S38" s="112">
        <v>100000</v>
      </c>
      <c r="T38" s="112"/>
      <c r="U38" s="88"/>
      <c r="V38" s="112"/>
      <c r="W38" s="112"/>
    </row>
    <row r="39" ht="32.9" customHeight="1" spans="1:23">
      <c r="A39" s="23"/>
      <c r="B39" s="23"/>
      <c r="C39" s="23" t="s">
        <v>246</v>
      </c>
      <c r="D39" s="23"/>
      <c r="E39" s="23"/>
      <c r="F39" s="23"/>
      <c r="G39" s="23"/>
      <c r="H39" s="23"/>
      <c r="I39" s="112">
        <v>1050000</v>
      </c>
      <c r="J39" s="112">
        <v>1050000</v>
      </c>
      <c r="K39" s="112">
        <v>1050000</v>
      </c>
      <c r="L39" s="112"/>
      <c r="M39" s="112"/>
      <c r="N39" s="112"/>
      <c r="O39" s="112"/>
      <c r="P39" s="112"/>
      <c r="Q39" s="112"/>
      <c r="R39" s="112"/>
      <c r="S39" s="112"/>
      <c r="T39" s="112"/>
      <c r="U39" s="88"/>
      <c r="V39" s="112"/>
      <c r="W39" s="112"/>
    </row>
    <row r="40" ht="32.9" customHeight="1" spans="1:23">
      <c r="A40" s="23" t="s">
        <v>236</v>
      </c>
      <c r="B40" s="111" t="s">
        <v>247</v>
      </c>
      <c r="C40" s="23" t="s">
        <v>246</v>
      </c>
      <c r="D40" s="23" t="s">
        <v>45</v>
      </c>
      <c r="E40" s="23" t="s">
        <v>102</v>
      </c>
      <c r="F40" s="23" t="s">
        <v>103</v>
      </c>
      <c r="G40" s="23" t="s">
        <v>196</v>
      </c>
      <c r="H40" s="23" t="s">
        <v>197</v>
      </c>
      <c r="I40" s="112">
        <v>10000</v>
      </c>
      <c r="J40" s="112">
        <v>10000</v>
      </c>
      <c r="K40" s="112">
        <v>10000</v>
      </c>
      <c r="L40" s="112"/>
      <c r="M40" s="112"/>
      <c r="N40" s="112"/>
      <c r="O40" s="112"/>
      <c r="P40" s="112"/>
      <c r="Q40" s="112"/>
      <c r="R40" s="112"/>
      <c r="S40" s="112"/>
      <c r="T40" s="112"/>
      <c r="U40" s="88"/>
      <c r="V40" s="112"/>
      <c r="W40" s="112"/>
    </row>
    <row r="41" ht="32.9" customHeight="1" spans="1:23">
      <c r="A41" s="23" t="s">
        <v>236</v>
      </c>
      <c r="B41" s="111" t="s">
        <v>247</v>
      </c>
      <c r="C41" s="23" t="s">
        <v>246</v>
      </c>
      <c r="D41" s="23" t="s">
        <v>45</v>
      </c>
      <c r="E41" s="23" t="s">
        <v>102</v>
      </c>
      <c r="F41" s="23" t="s">
        <v>103</v>
      </c>
      <c r="G41" s="23" t="s">
        <v>204</v>
      </c>
      <c r="H41" s="23" t="s">
        <v>205</v>
      </c>
      <c r="I41" s="112">
        <v>328000</v>
      </c>
      <c r="J41" s="112">
        <v>328000</v>
      </c>
      <c r="K41" s="112">
        <v>328000</v>
      </c>
      <c r="L41" s="112"/>
      <c r="M41" s="112"/>
      <c r="N41" s="112"/>
      <c r="O41" s="112"/>
      <c r="P41" s="112"/>
      <c r="Q41" s="112"/>
      <c r="R41" s="112"/>
      <c r="S41" s="112"/>
      <c r="T41" s="112"/>
      <c r="U41" s="88"/>
      <c r="V41" s="112"/>
      <c r="W41" s="112"/>
    </row>
    <row r="42" ht="32.9" customHeight="1" spans="1:23">
      <c r="A42" s="23" t="s">
        <v>236</v>
      </c>
      <c r="B42" s="111" t="s">
        <v>247</v>
      </c>
      <c r="C42" s="23" t="s">
        <v>246</v>
      </c>
      <c r="D42" s="23" t="s">
        <v>45</v>
      </c>
      <c r="E42" s="23" t="s">
        <v>102</v>
      </c>
      <c r="F42" s="23" t="s">
        <v>103</v>
      </c>
      <c r="G42" s="23" t="s">
        <v>229</v>
      </c>
      <c r="H42" s="23" t="s">
        <v>230</v>
      </c>
      <c r="I42" s="112">
        <v>288000</v>
      </c>
      <c r="J42" s="112">
        <v>288000</v>
      </c>
      <c r="K42" s="112">
        <v>288000</v>
      </c>
      <c r="L42" s="112"/>
      <c r="M42" s="112"/>
      <c r="N42" s="112"/>
      <c r="O42" s="112"/>
      <c r="P42" s="112"/>
      <c r="Q42" s="112"/>
      <c r="R42" s="112"/>
      <c r="S42" s="112"/>
      <c r="T42" s="112"/>
      <c r="U42" s="88"/>
      <c r="V42" s="112"/>
      <c r="W42" s="112"/>
    </row>
    <row r="43" ht="32.9" customHeight="1" spans="1:23">
      <c r="A43" s="23" t="s">
        <v>236</v>
      </c>
      <c r="B43" s="111" t="s">
        <v>247</v>
      </c>
      <c r="C43" s="23" t="s">
        <v>246</v>
      </c>
      <c r="D43" s="23" t="s">
        <v>45</v>
      </c>
      <c r="E43" s="23" t="s">
        <v>102</v>
      </c>
      <c r="F43" s="23" t="s">
        <v>103</v>
      </c>
      <c r="G43" s="23" t="s">
        <v>208</v>
      </c>
      <c r="H43" s="23" t="s">
        <v>209</v>
      </c>
      <c r="I43" s="112">
        <v>54000</v>
      </c>
      <c r="J43" s="112">
        <v>54000</v>
      </c>
      <c r="K43" s="112">
        <v>54000</v>
      </c>
      <c r="L43" s="112"/>
      <c r="M43" s="112"/>
      <c r="N43" s="112"/>
      <c r="O43" s="112"/>
      <c r="P43" s="112"/>
      <c r="Q43" s="112"/>
      <c r="R43" s="112"/>
      <c r="S43" s="112"/>
      <c r="T43" s="112"/>
      <c r="U43" s="88"/>
      <c r="V43" s="112"/>
      <c r="W43" s="112"/>
    </row>
    <row r="44" ht="32.9" customHeight="1" spans="1:23">
      <c r="A44" s="23" t="s">
        <v>236</v>
      </c>
      <c r="B44" s="111" t="s">
        <v>247</v>
      </c>
      <c r="C44" s="23" t="s">
        <v>246</v>
      </c>
      <c r="D44" s="23" t="s">
        <v>45</v>
      </c>
      <c r="E44" s="23" t="s">
        <v>102</v>
      </c>
      <c r="F44" s="23" t="s">
        <v>103</v>
      </c>
      <c r="G44" s="23" t="s">
        <v>240</v>
      </c>
      <c r="H44" s="23" t="s">
        <v>241</v>
      </c>
      <c r="I44" s="112">
        <v>200000</v>
      </c>
      <c r="J44" s="112">
        <v>200000</v>
      </c>
      <c r="K44" s="112">
        <v>200000</v>
      </c>
      <c r="L44" s="112"/>
      <c r="M44" s="112"/>
      <c r="N44" s="112"/>
      <c r="O44" s="112"/>
      <c r="P44" s="112"/>
      <c r="Q44" s="112"/>
      <c r="R44" s="112"/>
      <c r="S44" s="112"/>
      <c r="T44" s="112"/>
      <c r="U44" s="88"/>
      <c r="V44" s="112"/>
      <c r="W44" s="112"/>
    </row>
    <row r="45" ht="32.9" customHeight="1" spans="1:23">
      <c r="A45" s="23" t="s">
        <v>236</v>
      </c>
      <c r="B45" s="111" t="s">
        <v>247</v>
      </c>
      <c r="C45" s="23" t="s">
        <v>246</v>
      </c>
      <c r="D45" s="23" t="s">
        <v>45</v>
      </c>
      <c r="E45" s="23" t="s">
        <v>102</v>
      </c>
      <c r="F45" s="23" t="s">
        <v>103</v>
      </c>
      <c r="G45" s="23" t="s">
        <v>242</v>
      </c>
      <c r="H45" s="23" t="s">
        <v>243</v>
      </c>
      <c r="I45" s="112">
        <v>170000</v>
      </c>
      <c r="J45" s="112">
        <v>170000</v>
      </c>
      <c r="K45" s="112">
        <v>170000</v>
      </c>
      <c r="L45" s="112"/>
      <c r="M45" s="112"/>
      <c r="N45" s="112"/>
      <c r="O45" s="112"/>
      <c r="P45" s="112"/>
      <c r="Q45" s="112"/>
      <c r="R45" s="112"/>
      <c r="S45" s="112"/>
      <c r="T45" s="112"/>
      <c r="U45" s="88"/>
      <c r="V45" s="112"/>
      <c r="W45" s="112"/>
    </row>
    <row r="46" ht="32.9" customHeight="1" spans="1:23">
      <c r="A46" s="23"/>
      <c r="B46" s="23"/>
      <c r="C46" s="23" t="s">
        <v>248</v>
      </c>
      <c r="D46" s="23"/>
      <c r="E46" s="23"/>
      <c r="F46" s="23"/>
      <c r="G46" s="23"/>
      <c r="H46" s="23"/>
      <c r="I46" s="112">
        <v>910000</v>
      </c>
      <c r="J46" s="112">
        <v>910000</v>
      </c>
      <c r="K46" s="112">
        <v>910000</v>
      </c>
      <c r="L46" s="112"/>
      <c r="M46" s="112"/>
      <c r="N46" s="112"/>
      <c r="O46" s="112"/>
      <c r="P46" s="112"/>
      <c r="Q46" s="112"/>
      <c r="R46" s="112"/>
      <c r="S46" s="112"/>
      <c r="T46" s="112"/>
      <c r="U46" s="88"/>
      <c r="V46" s="112"/>
      <c r="W46" s="112"/>
    </row>
    <row r="47" ht="32.9" customHeight="1" spans="1:23">
      <c r="A47" s="23" t="s">
        <v>249</v>
      </c>
      <c r="B47" s="111" t="s">
        <v>250</v>
      </c>
      <c r="C47" s="23" t="s">
        <v>248</v>
      </c>
      <c r="D47" s="23" t="s">
        <v>45</v>
      </c>
      <c r="E47" s="23" t="s">
        <v>104</v>
      </c>
      <c r="F47" s="23" t="s">
        <v>105</v>
      </c>
      <c r="G47" s="23" t="s">
        <v>251</v>
      </c>
      <c r="H47" s="23" t="s">
        <v>252</v>
      </c>
      <c r="I47" s="112">
        <v>910000</v>
      </c>
      <c r="J47" s="112">
        <v>910000</v>
      </c>
      <c r="K47" s="112">
        <v>910000</v>
      </c>
      <c r="L47" s="112"/>
      <c r="M47" s="112"/>
      <c r="N47" s="112"/>
      <c r="O47" s="112"/>
      <c r="P47" s="112"/>
      <c r="Q47" s="112"/>
      <c r="R47" s="112"/>
      <c r="S47" s="112"/>
      <c r="T47" s="112"/>
      <c r="U47" s="88"/>
      <c r="V47" s="112"/>
      <c r="W47" s="112"/>
    </row>
    <row r="48" ht="32.9" customHeight="1" spans="1:23">
      <c r="A48" s="23"/>
      <c r="B48" s="23"/>
      <c r="C48" s="23" t="s">
        <v>253</v>
      </c>
      <c r="D48" s="23"/>
      <c r="E48" s="23"/>
      <c r="F48" s="23"/>
      <c r="G48" s="23"/>
      <c r="H48" s="23"/>
      <c r="I48" s="112">
        <v>563600</v>
      </c>
      <c r="J48" s="112">
        <v>563600</v>
      </c>
      <c r="K48" s="112"/>
      <c r="L48" s="112"/>
      <c r="M48" s="112"/>
      <c r="N48" s="112"/>
      <c r="O48" s="112"/>
      <c r="P48" s="112"/>
      <c r="Q48" s="112"/>
      <c r="R48" s="112"/>
      <c r="S48" s="112"/>
      <c r="T48" s="112"/>
      <c r="U48" s="88"/>
      <c r="V48" s="112"/>
      <c r="W48" s="112"/>
    </row>
    <row r="49" ht="32.9" customHeight="1" spans="1:23">
      <c r="A49" s="23" t="s">
        <v>236</v>
      </c>
      <c r="B49" s="111" t="s">
        <v>254</v>
      </c>
      <c r="C49" s="23" t="s">
        <v>253</v>
      </c>
      <c r="D49" s="23" t="s">
        <v>45</v>
      </c>
      <c r="E49" s="23" t="s">
        <v>102</v>
      </c>
      <c r="F49" s="23" t="s">
        <v>103</v>
      </c>
      <c r="G49" s="23" t="s">
        <v>196</v>
      </c>
      <c r="H49" s="23" t="s">
        <v>197</v>
      </c>
      <c r="I49" s="112">
        <v>19300</v>
      </c>
      <c r="J49" s="112">
        <v>19300</v>
      </c>
      <c r="K49" s="112"/>
      <c r="L49" s="112"/>
      <c r="M49" s="112"/>
      <c r="N49" s="112"/>
      <c r="O49" s="112"/>
      <c r="P49" s="112"/>
      <c r="Q49" s="112"/>
      <c r="R49" s="112"/>
      <c r="S49" s="112"/>
      <c r="T49" s="112"/>
      <c r="U49" s="88"/>
      <c r="V49" s="112"/>
      <c r="W49" s="112"/>
    </row>
    <row r="50" ht="32.9" customHeight="1" spans="1:23">
      <c r="A50" s="23" t="s">
        <v>236</v>
      </c>
      <c r="B50" s="111" t="s">
        <v>254</v>
      </c>
      <c r="C50" s="23" t="s">
        <v>253</v>
      </c>
      <c r="D50" s="23" t="s">
        <v>45</v>
      </c>
      <c r="E50" s="23" t="s">
        <v>102</v>
      </c>
      <c r="F50" s="23" t="s">
        <v>103</v>
      </c>
      <c r="G50" s="23" t="s">
        <v>204</v>
      </c>
      <c r="H50" s="23" t="s">
        <v>205</v>
      </c>
      <c r="I50" s="112">
        <v>224400</v>
      </c>
      <c r="J50" s="112">
        <v>224400</v>
      </c>
      <c r="K50" s="112"/>
      <c r="L50" s="112"/>
      <c r="M50" s="112"/>
      <c r="N50" s="112"/>
      <c r="O50" s="112"/>
      <c r="P50" s="112"/>
      <c r="Q50" s="112"/>
      <c r="R50" s="112"/>
      <c r="S50" s="112"/>
      <c r="T50" s="112"/>
      <c r="U50" s="88"/>
      <c r="V50" s="112"/>
      <c r="W50" s="112"/>
    </row>
    <row r="51" ht="32.9" customHeight="1" spans="1:23">
      <c r="A51" s="23" t="s">
        <v>236</v>
      </c>
      <c r="B51" s="111" t="s">
        <v>254</v>
      </c>
      <c r="C51" s="23" t="s">
        <v>253</v>
      </c>
      <c r="D51" s="23" t="s">
        <v>45</v>
      </c>
      <c r="E51" s="23" t="s">
        <v>102</v>
      </c>
      <c r="F51" s="23" t="s">
        <v>103</v>
      </c>
      <c r="G51" s="23" t="s">
        <v>229</v>
      </c>
      <c r="H51" s="23" t="s">
        <v>230</v>
      </c>
      <c r="I51" s="112">
        <v>180000</v>
      </c>
      <c r="J51" s="112">
        <v>180000</v>
      </c>
      <c r="K51" s="112"/>
      <c r="L51" s="112"/>
      <c r="M51" s="112"/>
      <c r="N51" s="112"/>
      <c r="O51" s="112"/>
      <c r="P51" s="112"/>
      <c r="Q51" s="112"/>
      <c r="R51" s="112"/>
      <c r="S51" s="112"/>
      <c r="T51" s="112"/>
      <c r="U51" s="88"/>
      <c r="V51" s="112"/>
      <c r="W51" s="112"/>
    </row>
    <row r="52" ht="32.9" customHeight="1" spans="1:23">
      <c r="A52" s="23" t="s">
        <v>236</v>
      </c>
      <c r="B52" s="111" t="s">
        <v>254</v>
      </c>
      <c r="C52" s="23" t="s">
        <v>253</v>
      </c>
      <c r="D52" s="23" t="s">
        <v>45</v>
      </c>
      <c r="E52" s="23" t="s">
        <v>102</v>
      </c>
      <c r="F52" s="23" t="s">
        <v>103</v>
      </c>
      <c r="G52" s="23" t="s">
        <v>242</v>
      </c>
      <c r="H52" s="23" t="s">
        <v>243</v>
      </c>
      <c r="I52" s="112">
        <v>37000</v>
      </c>
      <c r="J52" s="112">
        <v>37000</v>
      </c>
      <c r="K52" s="112"/>
      <c r="L52" s="112"/>
      <c r="M52" s="112"/>
      <c r="N52" s="112"/>
      <c r="O52" s="112"/>
      <c r="P52" s="112"/>
      <c r="Q52" s="112"/>
      <c r="R52" s="112"/>
      <c r="S52" s="112"/>
      <c r="T52" s="112"/>
      <c r="U52" s="88"/>
      <c r="V52" s="112"/>
      <c r="W52" s="112"/>
    </row>
    <row r="53" ht="32.9" customHeight="1" spans="1:23">
      <c r="A53" s="23" t="s">
        <v>236</v>
      </c>
      <c r="B53" s="111" t="s">
        <v>254</v>
      </c>
      <c r="C53" s="23" t="s">
        <v>253</v>
      </c>
      <c r="D53" s="23" t="s">
        <v>45</v>
      </c>
      <c r="E53" s="23" t="s">
        <v>102</v>
      </c>
      <c r="F53" s="23" t="s">
        <v>103</v>
      </c>
      <c r="G53" s="23" t="s">
        <v>231</v>
      </c>
      <c r="H53" s="23" t="s">
        <v>232</v>
      </c>
      <c r="I53" s="112">
        <v>30000</v>
      </c>
      <c r="J53" s="112">
        <v>30000</v>
      </c>
      <c r="K53" s="112"/>
      <c r="L53" s="112"/>
      <c r="M53" s="112"/>
      <c r="N53" s="112"/>
      <c r="O53" s="112"/>
      <c r="P53" s="112"/>
      <c r="Q53" s="112"/>
      <c r="R53" s="112"/>
      <c r="S53" s="112"/>
      <c r="T53" s="112"/>
      <c r="U53" s="88"/>
      <c r="V53" s="112"/>
      <c r="W53" s="112"/>
    </row>
    <row r="54" ht="32.9" customHeight="1" spans="1:23">
      <c r="A54" s="23" t="s">
        <v>236</v>
      </c>
      <c r="B54" s="111" t="s">
        <v>254</v>
      </c>
      <c r="C54" s="23" t="s">
        <v>253</v>
      </c>
      <c r="D54" s="23" t="s">
        <v>45</v>
      </c>
      <c r="E54" s="23" t="s">
        <v>102</v>
      </c>
      <c r="F54" s="23" t="s">
        <v>103</v>
      </c>
      <c r="G54" s="23" t="s">
        <v>244</v>
      </c>
      <c r="H54" s="23" t="s">
        <v>245</v>
      </c>
      <c r="I54" s="112">
        <v>50000</v>
      </c>
      <c r="J54" s="112">
        <v>50000</v>
      </c>
      <c r="K54" s="112"/>
      <c r="L54" s="112"/>
      <c r="M54" s="112"/>
      <c r="N54" s="112"/>
      <c r="O54" s="112"/>
      <c r="P54" s="112"/>
      <c r="Q54" s="112"/>
      <c r="R54" s="112"/>
      <c r="S54" s="112"/>
      <c r="T54" s="112"/>
      <c r="U54" s="88"/>
      <c r="V54" s="112"/>
      <c r="W54" s="112"/>
    </row>
    <row r="55" ht="32.9" customHeight="1" spans="1:23">
      <c r="A55" s="23" t="s">
        <v>236</v>
      </c>
      <c r="B55" s="111" t="s">
        <v>254</v>
      </c>
      <c r="C55" s="23" t="s">
        <v>253</v>
      </c>
      <c r="D55" s="23" t="s">
        <v>45</v>
      </c>
      <c r="E55" s="23" t="s">
        <v>102</v>
      </c>
      <c r="F55" s="23" t="s">
        <v>103</v>
      </c>
      <c r="G55" s="23" t="s">
        <v>192</v>
      </c>
      <c r="H55" s="23" t="s">
        <v>193</v>
      </c>
      <c r="I55" s="112">
        <v>7000</v>
      </c>
      <c r="J55" s="112">
        <v>7000</v>
      </c>
      <c r="K55" s="112"/>
      <c r="L55" s="112"/>
      <c r="M55" s="112"/>
      <c r="N55" s="112"/>
      <c r="O55" s="112"/>
      <c r="P55" s="112"/>
      <c r="Q55" s="112"/>
      <c r="R55" s="112"/>
      <c r="S55" s="112"/>
      <c r="T55" s="112"/>
      <c r="U55" s="88"/>
      <c r="V55" s="112"/>
      <c r="W55" s="112"/>
    </row>
    <row r="56" ht="32.9" customHeight="1" spans="1:23">
      <c r="A56" s="23" t="s">
        <v>236</v>
      </c>
      <c r="B56" s="111" t="s">
        <v>254</v>
      </c>
      <c r="C56" s="23" t="s">
        <v>253</v>
      </c>
      <c r="D56" s="23" t="s">
        <v>45</v>
      </c>
      <c r="E56" s="23" t="s">
        <v>102</v>
      </c>
      <c r="F56" s="23" t="s">
        <v>103</v>
      </c>
      <c r="G56" s="23" t="s">
        <v>223</v>
      </c>
      <c r="H56" s="23" t="s">
        <v>224</v>
      </c>
      <c r="I56" s="112">
        <v>15900</v>
      </c>
      <c r="J56" s="112">
        <v>15900</v>
      </c>
      <c r="K56" s="112"/>
      <c r="L56" s="112"/>
      <c r="M56" s="112"/>
      <c r="N56" s="112"/>
      <c r="O56" s="112"/>
      <c r="P56" s="112"/>
      <c r="Q56" s="112"/>
      <c r="R56" s="112"/>
      <c r="S56" s="112"/>
      <c r="T56" s="112"/>
      <c r="U56" s="88"/>
      <c r="V56" s="112"/>
      <c r="W56" s="112"/>
    </row>
    <row r="57" ht="32.9" customHeight="1" spans="1:23">
      <c r="A57" s="23"/>
      <c r="B57" s="23"/>
      <c r="C57" s="23" t="s">
        <v>255</v>
      </c>
      <c r="D57" s="23"/>
      <c r="E57" s="23"/>
      <c r="F57" s="23"/>
      <c r="G57" s="23"/>
      <c r="H57" s="23"/>
      <c r="I57" s="112">
        <v>100000</v>
      </c>
      <c r="J57" s="112">
        <v>100000</v>
      </c>
      <c r="K57" s="112">
        <v>100000</v>
      </c>
      <c r="L57" s="112"/>
      <c r="M57" s="112"/>
      <c r="N57" s="112"/>
      <c r="O57" s="112"/>
      <c r="P57" s="112"/>
      <c r="Q57" s="112"/>
      <c r="R57" s="112"/>
      <c r="S57" s="112"/>
      <c r="T57" s="112"/>
      <c r="U57" s="88"/>
      <c r="V57" s="112"/>
      <c r="W57" s="112"/>
    </row>
    <row r="58" ht="32.9" customHeight="1" spans="1:23">
      <c r="A58" s="23" t="s">
        <v>236</v>
      </c>
      <c r="B58" s="111" t="s">
        <v>256</v>
      </c>
      <c r="C58" s="23" t="s">
        <v>255</v>
      </c>
      <c r="D58" s="23" t="s">
        <v>45</v>
      </c>
      <c r="E58" s="23" t="s">
        <v>100</v>
      </c>
      <c r="F58" s="23" t="s">
        <v>101</v>
      </c>
      <c r="G58" s="23" t="s">
        <v>192</v>
      </c>
      <c r="H58" s="23" t="s">
        <v>193</v>
      </c>
      <c r="I58" s="112">
        <v>4000</v>
      </c>
      <c r="J58" s="112">
        <v>4000</v>
      </c>
      <c r="K58" s="112">
        <v>4000</v>
      </c>
      <c r="L58" s="112"/>
      <c r="M58" s="112"/>
      <c r="N58" s="112"/>
      <c r="O58" s="112"/>
      <c r="P58" s="112"/>
      <c r="Q58" s="112"/>
      <c r="R58" s="112"/>
      <c r="S58" s="112"/>
      <c r="T58" s="112"/>
      <c r="U58" s="88"/>
      <c r="V58" s="112"/>
      <c r="W58" s="112"/>
    </row>
    <row r="59" ht="32.9" customHeight="1" spans="1:23">
      <c r="A59" s="23" t="s">
        <v>236</v>
      </c>
      <c r="B59" s="111" t="s">
        <v>256</v>
      </c>
      <c r="C59" s="23" t="s">
        <v>255</v>
      </c>
      <c r="D59" s="23" t="s">
        <v>45</v>
      </c>
      <c r="E59" s="23" t="s">
        <v>102</v>
      </c>
      <c r="F59" s="23" t="s">
        <v>103</v>
      </c>
      <c r="G59" s="23" t="s">
        <v>204</v>
      </c>
      <c r="H59" s="23" t="s">
        <v>205</v>
      </c>
      <c r="I59" s="112">
        <v>36000</v>
      </c>
      <c r="J59" s="112">
        <v>36000</v>
      </c>
      <c r="K59" s="112">
        <v>36000</v>
      </c>
      <c r="L59" s="112"/>
      <c r="M59" s="112"/>
      <c r="N59" s="112"/>
      <c r="O59" s="112"/>
      <c r="P59" s="112"/>
      <c r="Q59" s="112"/>
      <c r="R59" s="112"/>
      <c r="S59" s="112"/>
      <c r="T59" s="112"/>
      <c r="U59" s="88"/>
      <c r="V59" s="112"/>
      <c r="W59" s="112"/>
    </row>
    <row r="60" ht="32.9" customHeight="1" spans="1:23">
      <c r="A60" s="23" t="s">
        <v>236</v>
      </c>
      <c r="B60" s="111" t="s">
        <v>256</v>
      </c>
      <c r="C60" s="23" t="s">
        <v>255</v>
      </c>
      <c r="D60" s="23" t="s">
        <v>45</v>
      </c>
      <c r="E60" s="23" t="s">
        <v>102</v>
      </c>
      <c r="F60" s="23" t="s">
        <v>103</v>
      </c>
      <c r="G60" s="23" t="s">
        <v>242</v>
      </c>
      <c r="H60" s="23" t="s">
        <v>243</v>
      </c>
      <c r="I60" s="112">
        <v>60000</v>
      </c>
      <c r="J60" s="112">
        <v>60000</v>
      </c>
      <c r="K60" s="112">
        <v>60000</v>
      </c>
      <c r="L60" s="112"/>
      <c r="M60" s="112"/>
      <c r="N60" s="112"/>
      <c r="O60" s="112"/>
      <c r="P60" s="112"/>
      <c r="Q60" s="112"/>
      <c r="R60" s="112"/>
      <c r="S60" s="112"/>
      <c r="T60" s="112"/>
      <c r="U60" s="88"/>
      <c r="V60" s="112"/>
      <c r="W60" s="112"/>
    </row>
    <row r="61" ht="32.9" customHeight="1" spans="1:23">
      <c r="A61" s="23"/>
      <c r="B61" s="23"/>
      <c r="C61" s="23" t="s">
        <v>257</v>
      </c>
      <c r="D61" s="23"/>
      <c r="E61" s="23"/>
      <c r="F61" s="23"/>
      <c r="G61" s="23"/>
      <c r="H61" s="23"/>
      <c r="I61" s="112">
        <v>55000</v>
      </c>
      <c r="J61" s="112"/>
      <c r="K61" s="112"/>
      <c r="L61" s="112"/>
      <c r="M61" s="112"/>
      <c r="N61" s="112">
        <v>55000</v>
      </c>
      <c r="O61" s="112"/>
      <c r="P61" s="112"/>
      <c r="Q61" s="112"/>
      <c r="R61" s="112"/>
      <c r="S61" s="112"/>
      <c r="T61" s="112"/>
      <c r="U61" s="88"/>
      <c r="V61" s="112"/>
      <c r="W61" s="112"/>
    </row>
    <row r="62" ht="32.9" customHeight="1" spans="1:23">
      <c r="A62" s="23" t="s">
        <v>236</v>
      </c>
      <c r="B62" s="111" t="s">
        <v>258</v>
      </c>
      <c r="C62" s="23" t="s">
        <v>257</v>
      </c>
      <c r="D62" s="23" t="s">
        <v>45</v>
      </c>
      <c r="E62" s="23" t="s">
        <v>94</v>
      </c>
      <c r="F62" s="23" t="s">
        <v>95</v>
      </c>
      <c r="G62" s="23" t="s">
        <v>196</v>
      </c>
      <c r="H62" s="23" t="s">
        <v>197</v>
      </c>
      <c r="I62" s="112">
        <v>55000</v>
      </c>
      <c r="J62" s="112"/>
      <c r="K62" s="112"/>
      <c r="L62" s="112"/>
      <c r="M62" s="112"/>
      <c r="N62" s="112">
        <v>55000</v>
      </c>
      <c r="O62" s="112"/>
      <c r="P62" s="112"/>
      <c r="Q62" s="112"/>
      <c r="R62" s="112"/>
      <c r="S62" s="112"/>
      <c r="T62" s="112"/>
      <c r="U62" s="88"/>
      <c r="V62" s="112"/>
      <c r="W62" s="112"/>
    </row>
    <row r="63" ht="18.75" customHeight="1" spans="1:23">
      <c r="A63" s="31" t="s">
        <v>112</v>
      </c>
      <c r="B63" s="32"/>
      <c r="C63" s="32"/>
      <c r="D63" s="32"/>
      <c r="E63" s="32"/>
      <c r="F63" s="32"/>
      <c r="G63" s="32"/>
      <c r="H63" s="33"/>
      <c r="I63" s="112">
        <v>19912300</v>
      </c>
      <c r="J63" s="112">
        <v>3780900</v>
      </c>
      <c r="K63" s="112">
        <v>2060000</v>
      </c>
      <c r="L63" s="112"/>
      <c r="M63" s="112"/>
      <c r="N63" s="112">
        <v>55000</v>
      </c>
      <c r="O63" s="112"/>
      <c r="P63" s="112"/>
      <c r="Q63" s="112"/>
      <c r="R63" s="112">
        <v>16076400</v>
      </c>
      <c r="S63" s="112">
        <v>16076400</v>
      </c>
      <c r="T63" s="112"/>
      <c r="U63" s="88"/>
      <c r="V63" s="112"/>
      <c r="W63" s="112"/>
    </row>
  </sheetData>
  <autoFilter xmlns:etc="http://www.wps.cn/officeDocument/2017/etCustomData" ref="A1:W63" etc:filterBottomFollowUsedRange="0">
    <extLst/>
  </autoFilter>
  <mergeCells count="28">
    <mergeCell ref="A2:W2"/>
    <mergeCell ref="A3:I3"/>
    <mergeCell ref="J4:M4"/>
    <mergeCell ref="N4:P4"/>
    <mergeCell ref="R4:W4"/>
    <mergeCell ref="J5:K5"/>
    <mergeCell ref="A63:H6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topLeftCell="A30" workbookViewId="0">
      <selection activeCell="B30" sqref="B30:B35"/>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259</v>
      </c>
    </row>
    <row r="2" ht="28.5" customHeight="1" spans="1:10">
      <c r="A2" s="45" t="s">
        <v>260</v>
      </c>
      <c r="B2" s="27"/>
      <c r="C2" s="27"/>
      <c r="D2" s="27"/>
      <c r="E2" s="27"/>
      <c r="F2" s="46"/>
      <c r="G2" s="27"/>
      <c r="H2" s="46"/>
      <c r="I2" s="46"/>
      <c r="J2" s="27"/>
    </row>
    <row r="3" ht="15" customHeight="1" spans="1:10">
      <c r="A3" s="4" t="str">
        <f>"单位名称："&amp;"云南省林业调查规划院大理分院"</f>
        <v>单位名称：云南省林业调查规划院大理分院</v>
      </c>
    </row>
    <row r="4" ht="14.25" customHeight="1" spans="1:10">
      <c r="A4" s="47" t="s">
        <v>261</v>
      </c>
      <c r="B4" s="47" t="s">
        <v>262</v>
      </c>
      <c r="C4" s="47" t="s">
        <v>263</v>
      </c>
      <c r="D4" s="47" t="s">
        <v>264</v>
      </c>
      <c r="E4" s="47" t="s">
        <v>265</v>
      </c>
      <c r="F4" s="48" t="s">
        <v>266</v>
      </c>
      <c r="G4" s="47" t="s">
        <v>267</v>
      </c>
      <c r="H4" s="48" t="s">
        <v>268</v>
      </c>
      <c r="I4" s="48" t="s">
        <v>269</v>
      </c>
      <c r="J4" s="47" t="s">
        <v>270</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255</v>
      </c>
      <c r="B7" s="53" t="s">
        <v>271</v>
      </c>
      <c r="C7" s="53" t="s">
        <v>272</v>
      </c>
      <c r="D7" s="53" t="s">
        <v>273</v>
      </c>
      <c r="E7" s="49" t="s">
        <v>274</v>
      </c>
      <c r="F7" s="53" t="s">
        <v>275</v>
      </c>
      <c r="G7" s="49" t="s">
        <v>130</v>
      </c>
      <c r="H7" s="53" t="s">
        <v>276</v>
      </c>
      <c r="I7" s="53" t="s">
        <v>277</v>
      </c>
      <c r="J7" s="54" t="s">
        <v>278</v>
      </c>
    </row>
    <row r="8" ht="47.3" customHeight="1" spans="1:10">
      <c r="A8" s="106" t="s">
        <v>255</v>
      </c>
      <c r="B8" s="53" t="s">
        <v>271</v>
      </c>
      <c r="C8" s="53" t="s">
        <v>272</v>
      </c>
      <c r="D8" s="53" t="s">
        <v>279</v>
      </c>
      <c r="E8" s="49" t="s">
        <v>280</v>
      </c>
      <c r="F8" s="53" t="s">
        <v>275</v>
      </c>
      <c r="G8" s="49" t="s">
        <v>281</v>
      </c>
      <c r="H8" s="53" t="s">
        <v>282</v>
      </c>
      <c r="I8" s="53" t="s">
        <v>277</v>
      </c>
      <c r="J8" s="54" t="s">
        <v>283</v>
      </c>
    </row>
    <row r="9" ht="47.3" customHeight="1" spans="1:10">
      <c r="A9" s="106" t="s">
        <v>255</v>
      </c>
      <c r="B9" s="53" t="s">
        <v>271</v>
      </c>
      <c r="C9" s="53" t="s">
        <v>284</v>
      </c>
      <c r="D9" s="53" t="s">
        <v>285</v>
      </c>
      <c r="E9" s="49" t="s">
        <v>286</v>
      </c>
      <c r="F9" s="53" t="s">
        <v>275</v>
      </c>
      <c r="G9" s="49" t="s">
        <v>281</v>
      </c>
      <c r="H9" s="53" t="s">
        <v>282</v>
      </c>
      <c r="I9" s="53" t="s">
        <v>277</v>
      </c>
      <c r="J9" s="54" t="s">
        <v>287</v>
      </c>
    </row>
    <row r="10" ht="47.3" customHeight="1" spans="1:10">
      <c r="A10" s="106" t="s">
        <v>255</v>
      </c>
      <c r="B10" s="53" t="s">
        <v>271</v>
      </c>
      <c r="C10" s="53" t="s">
        <v>288</v>
      </c>
      <c r="D10" s="53" t="s">
        <v>289</v>
      </c>
      <c r="E10" s="49" t="s">
        <v>290</v>
      </c>
      <c r="F10" s="53" t="s">
        <v>291</v>
      </c>
      <c r="G10" s="49" t="s">
        <v>292</v>
      </c>
      <c r="H10" s="53" t="s">
        <v>282</v>
      </c>
      <c r="I10" s="53" t="s">
        <v>277</v>
      </c>
      <c r="J10" s="54" t="s">
        <v>293</v>
      </c>
    </row>
    <row r="11" ht="47.3" customHeight="1" spans="1:10">
      <c r="A11" s="106" t="s">
        <v>253</v>
      </c>
      <c r="B11" s="53" t="s">
        <v>294</v>
      </c>
      <c r="C11" s="53" t="s">
        <v>272</v>
      </c>
      <c r="D11" s="53" t="s">
        <v>273</v>
      </c>
      <c r="E11" s="49" t="s">
        <v>295</v>
      </c>
      <c r="F11" s="53" t="s">
        <v>291</v>
      </c>
      <c r="G11" s="49" t="s">
        <v>133</v>
      </c>
      <c r="H11" s="53" t="s">
        <v>296</v>
      </c>
      <c r="I11" s="53" t="s">
        <v>277</v>
      </c>
      <c r="J11" s="54" t="s">
        <v>297</v>
      </c>
    </row>
    <row r="12" ht="47.3" customHeight="1" spans="1:10">
      <c r="A12" s="106" t="s">
        <v>253</v>
      </c>
      <c r="B12" s="53" t="s">
        <v>294</v>
      </c>
      <c r="C12" s="53" t="s">
        <v>272</v>
      </c>
      <c r="D12" s="53" t="s">
        <v>298</v>
      </c>
      <c r="E12" s="49" t="s">
        <v>299</v>
      </c>
      <c r="F12" s="53" t="s">
        <v>291</v>
      </c>
      <c r="G12" s="49" t="s">
        <v>292</v>
      </c>
      <c r="H12" s="53" t="s">
        <v>282</v>
      </c>
      <c r="I12" s="53" t="s">
        <v>277</v>
      </c>
      <c r="J12" s="54" t="s">
        <v>300</v>
      </c>
    </row>
    <row r="13" ht="47.3" customHeight="1" spans="1:10">
      <c r="A13" s="106" t="s">
        <v>253</v>
      </c>
      <c r="B13" s="53" t="s">
        <v>294</v>
      </c>
      <c r="C13" s="53" t="s">
        <v>284</v>
      </c>
      <c r="D13" s="53" t="s">
        <v>285</v>
      </c>
      <c r="E13" s="49" t="s">
        <v>301</v>
      </c>
      <c r="F13" s="53" t="s">
        <v>291</v>
      </c>
      <c r="G13" s="49" t="s">
        <v>302</v>
      </c>
      <c r="H13" s="53" t="s">
        <v>303</v>
      </c>
      <c r="I13" s="53" t="s">
        <v>277</v>
      </c>
      <c r="J13" s="54" t="s">
        <v>304</v>
      </c>
    </row>
    <row r="14" ht="47.3" customHeight="1" spans="1:10">
      <c r="A14" s="106" t="s">
        <v>253</v>
      </c>
      <c r="B14" s="53" t="s">
        <v>294</v>
      </c>
      <c r="C14" s="53" t="s">
        <v>288</v>
      </c>
      <c r="D14" s="53" t="s">
        <v>289</v>
      </c>
      <c r="E14" s="49" t="s">
        <v>305</v>
      </c>
      <c r="F14" s="53" t="s">
        <v>291</v>
      </c>
      <c r="G14" s="49" t="s">
        <v>306</v>
      </c>
      <c r="H14" s="53" t="s">
        <v>282</v>
      </c>
      <c r="I14" s="53" t="s">
        <v>277</v>
      </c>
      <c r="J14" s="54" t="s">
        <v>307</v>
      </c>
    </row>
    <row r="15" ht="47.3" customHeight="1" spans="1:10">
      <c r="A15" s="106" t="s">
        <v>235</v>
      </c>
      <c r="B15" s="53" t="s">
        <v>308</v>
      </c>
      <c r="C15" s="53" t="s">
        <v>272</v>
      </c>
      <c r="D15" s="53" t="s">
        <v>273</v>
      </c>
      <c r="E15" s="49" t="s">
        <v>309</v>
      </c>
      <c r="F15" s="53" t="s">
        <v>291</v>
      </c>
      <c r="G15" s="49" t="s">
        <v>310</v>
      </c>
      <c r="H15" s="53" t="s">
        <v>296</v>
      </c>
      <c r="I15" s="53" t="s">
        <v>277</v>
      </c>
      <c r="J15" s="54" t="s">
        <v>311</v>
      </c>
    </row>
    <row r="16" ht="47.3" customHeight="1" spans="1:10">
      <c r="A16" s="106" t="s">
        <v>235</v>
      </c>
      <c r="B16" s="53" t="s">
        <v>308</v>
      </c>
      <c r="C16" s="53" t="s">
        <v>272</v>
      </c>
      <c r="D16" s="53" t="s">
        <v>273</v>
      </c>
      <c r="E16" s="49" t="s">
        <v>312</v>
      </c>
      <c r="F16" s="53" t="s">
        <v>291</v>
      </c>
      <c r="G16" s="49" t="s">
        <v>313</v>
      </c>
      <c r="H16" s="53" t="s">
        <v>296</v>
      </c>
      <c r="I16" s="53" t="s">
        <v>277</v>
      </c>
      <c r="J16" s="54" t="s">
        <v>314</v>
      </c>
    </row>
    <row r="17" ht="47.3" customHeight="1" spans="1:10">
      <c r="A17" s="106" t="s">
        <v>235</v>
      </c>
      <c r="B17" s="53" t="s">
        <v>308</v>
      </c>
      <c r="C17" s="53" t="s">
        <v>272</v>
      </c>
      <c r="D17" s="53" t="s">
        <v>298</v>
      </c>
      <c r="E17" s="49" t="s">
        <v>315</v>
      </c>
      <c r="F17" s="53" t="s">
        <v>291</v>
      </c>
      <c r="G17" s="49" t="s">
        <v>306</v>
      </c>
      <c r="H17" s="53" t="s">
        <v>282</v>
      </c>
      <c r="I17" s="53" t="s">
        <v>277</v>
      </c>
      <c r="J17" s="54" t="s">
        <v>316</v>
      </c>
    </row>
    <row r="18" ht="47.3" customHeight="1" spans="1:10">
      <c r="A18" s="106" t="s">
        <v>235</v>
      </c>
      <c r="B18" s="53" t="s">
        <v>308</v>
      </c>
      <c r="C18" s="53" t="s">
        <v>272</v>
      </c>
      <c r="D18" s="53" t="s">
        <v>298</v>
      </c>
      <c r="E18" s="49" t="s">
        <v>317</v>
      </c>
      <c r="F18" s="53" t="s">
        <v>291</v>
      </c>
      <c r="G18" s="49" t="s">
        <v>130</v>
      </c>
      <c r="H18" s="53" t="s">
        <v>296</v>
      </c>
      <c r="I18" s="53" t="s">
        <v>277</v>
      </c>
      <c r="J18" s="54" t="s">
        <v>318</v>
      </c>
    </row>
    <row r="19" ht="47.3" customHeight="1" spans="1:10">
      <c r="A19" s="106" t="s">
        <v>235</v>
      </c>
      <c r="B19" s="53" t="s">
        <v>308</v>
      </c>
      <c r="C19" s="53" t="s">
        <v>272</v>
      </c>
      <c r="D19" s="53" t="s">
        <v>279</v>
      </c>
      <c r="E19" s="49" t="s">
        <v>319</v>
      </c>
      <c r="F19" s="53" t="s">
        <v>291</v>
      </c>
      <c r="G19" s="49" t="s">
        <v>306</v>
      </c>
      <c r="H19" s="53" t="s">
        <v>282</v>
      </c>
      <c r="I19" s="53" t="s">
        <v>277</v>
      </c>
      <c r="J19" s="54" t="s">
        <v>320</v>
      </c>
    </row>
    <row r="20" ht="47.3" customHeight="1" spans="1:10">
      <c r="A20" s="106" t="s">
        <v>235</v>
      </c>
      <c r="B20" s="53" t="s">
        <v>308</v>
      </c>
      <c r="C20" s="53" t="s">
        <v>284</v>
      </c>
      <c r="D20" s="53" t="s">
        <v>285</v>
      </c>
      <c r="E20" s="49" t="s">
        <v>321</v>
      </c>
      <c r="F20" s="53" t="s">
        <v>291</v>
      </c>
      <c r="G20" s="49" t="s">
        <v>322</v>
      </c>
      <c r="H20" s="53" t="s">
        <v>323</v>
      </c>
      <c r="I20" s="53" t="s">
        <v>277</v>
      </c>
      <c r="J20" s="54" t="s">
        <v>304</v>
      </c>
    </row>
    <row r="21" ht="47.3" customHeight="1" spans="1:10">
      <c r="A21" s="106" t="s">
        <v>235</v>
      </c>
      <c r="B21" s="53" t="s">
        <v>308</v>
      </c>
      <c r="C21" s="53" t="s">
        <v>288</v>
      </c>
      <c r="D21" s="53" t="s">
        <v>289</v>
      </c>
      <c r="E21" s="49" t="s">
        <v>305</v>
      </c>
      <c r="F21" s="53" t="s">
        <v>291</v>
      </c>
      <c r="G21" s="49" t="s">
        <v>306</v>
      </c>
      <c r="H21" s="53" t="s">
        <v>282</v>
      </c>
      <c r="I21" s="53" t="s">
        <v>277</v>
      </c>
      <c r="J21" s="54" t="s">
        <v>307</v>
      </c>
    </row>
    <row r="22" ht="47.3" customHeight="1" spans="1:10">
      <c r="A22" s="106" t="s">
        <v>248</v>
      </c>
      <c r="B22" s="53" t="s">
        <v>324</v>
      </c>
      <c r="C22" s="53" t="s">
        <v>272</v>
      </c>
      <c r="D22" s="53" t="s">
        <v>273</v>
      </c>
      <c r="E22" s="49" t="s">
        <v>325</v>
      </c>
      <c r="F22" s="53" t="s">
        <v>275</v>
      </c>
      <c r="G22" s="49" t="s">
        <v>326</v>
      </c>
      <c r="H22" s="53" t="s">
        <v>276</v>
      </c>
      <c r="I22" s="53" t="s">
        <v>277</v>
      </c>
      <c r="J22" s="54" t="s">
        <v>327</v>
      </c>
    </row>
    <row r="23" ht="47.3" customHeight="1" spans="1:10">
      <c r="A23" s="106" t="s">
        <v>248</v>
      </c>
      <c r="B23" s="53" t="s">
        <v>324</v>
      </c>
      <c r="C23" s="53" t="s">
        <v>272</v>
      </c>
      <c r="D23" s="53" t="s">
        <v>298</v>
      </c>
      <c r="E23" s="49" t="s">
        <v>328</v>
      </c>
      <c r="F23" s="53" t="s">
        <v>291</v>
      </c>
      <c r="G23" s="49" t="s">
        <v>329</v>
      </c>
      <c r="H23" s="53" t="s">
        <v>282</v>
      </c>
      <c r="I23" s="53" t="s">
        <v>277</v>
      </c>
      <c r="J23" s="54" t="s">
        <v>330</v>
      </c>
    </row>
    <row r="24" ht="47.3" customHeight="1" spans="1:10">
      <c r="A24" s="106" t="s">
        <v>248</v>
      </c>
      <c r="B24" s="53" t="s">
        <v>324</v>
      </c>
      <c r="C24" s="53" t="s">
        <v>284</v>
      </c>
      <c r="D24" s="53" t="s">
        <v>285</v>
      </c>
      <c r="E24" s="49" t="s">
        <v>331</v>
      </c>
      <c r="F24" s="53" t="s">
        <v>275</v>
      </c>
      <c r="G24" s="49" t="s">
        <v>332</v>
      </c>
      <c r="H24" s="53"/>
      <c r="I24" s="53" t="s">
        <v>333</v>
      </c>
      <c r="J24" s="54" t="s">
        <v>334</v>
      </c>
    </row>
    <row r="25" ht="47.3" customHeight="1" spans="1:10">
      <c r="A25" s="106" t="s">
        <v>248</v>
      </c>
      <c r="B25" s="53" t="s">
        <v>324</v>
      </c>
      <c r="C25" s="53" t="s">
        <v>288</v>
      </c>
      <c r="D25" s="53" t="s">
        <v>289</v>
      </c>
      <c r="E25" s="49" t="s">
        <v>335</v>
      </c>
      <c r="F25" s="53" t="s">
        <v>291</v>
      </c>
      <c r="G25" s="49" t="s">
        <v>306</v>
      </c>
      <c r="H25" s="53" t="s">
        <v>282</v>
      </c>
      <c r="I25" s="53" t="s">
        <v>277</v>
      </c>
      <c r="J25" s="54" t="s">
        <v>336</v>
      </c>
    </row>
    <row r="26" ht="47.3" customHeight="1" spans="1:10">
      <c r="A26" s="106" t="s">
        <v>220</v>
      </c>
      <c r="B26" s="53" t="s">
        <v>337</v>
      </c>
      <c r="C26" s="53" t="s">
        <v>272</v>
      </c>
      <c r="D26" s="53" t="s">
        <v>273</v>
      </c>
      <c r="E26" s="49" t="s">
        <v>338</v>
      </c>
      <c r="F26" s="53" t="s">
        <v>291</v>
      </c>
      <c r="G26" s="49" t="s">
        <v>339</v>
      </c>
      <c r="H26" s="53" t="s">
        <v>340</v>
      </c>
      <c r="I26" s="53" t="s">
        <v>277</v>
      </c>
      <c r="J26" s="54" t="s">
        <v>341</v>
      </c>
    </row>
    <row r="27" ht="47.3" customHeight="1" spans="1:10">
      <c r="A27" s="106" t="s">
        <v>220</v>
      </c>
      <c r="B27" s="53" t="s">
        <v>337</v>
      </c>
      <c r="C27" s="53" t="s">
        <v>272</v>
      </c>
      <c r="D27" s="53" t="s">
        <v>273</v>
      </c>
      <c r="E27" s="49" t="s">
        <v>342</v>
      </c>
      <c r="F27" s="53" t="s">
        <v>275</v>
      </c>
      <c r="G27" s="49" t="s">
        <v>306</v>
      </c>
      <c r="H27" s="53" t="s">
        <v>276</v>
      </c>
      <c r="I27" s="53" t="s">
        <v>277</v>
      </c>
      <c r="J27" s="54" t="s">
        <v>343</v>
      </c>
    </row>
    <row r="28" ht="47.3" customHeight="1" spans="1:10">
      <c r="A28" s="106" t="s">
        <v>220</v>
      </c>
      <c r="B28" s="53" t="s">
        <v>337</v>
      </c>
      <c r="C28" s="53" t="s">
        <v>284</v>
      </c>
      <c r="D28" s="53" t="s">
        <v>285</v>
      </c>
      <c r="E28" s="49" t="s">
        <v>344</v>
      </c>
      <c r="F28" s="53" t="s">
        <v>291</v>
      </c>
      <c r="G28" s="49" t="s">
        <v>292</v>
      </c>
      <c r="H28" s="53" t="s">
        <v>282</v>
      </c>
      <c r="I28" s="53" t="s">
        <v>277</v>
      </c>
      <c r="J28" s="54" t="s">
        <v>345</v>
      </c>
    </row>
    <row r="29" ht="47.3" customHeight="1" spans="1:10">
      <c r="A29" s="106" t="s">
        <v>220</v>
      </c>
      <c r="B29" s="53" t="s">
        <v>337</v>
      </c>
      <c r="C29" s="53" t="s">
        <v>288</v>
      </c>
      <c r="D29" s="53" t="s">
        <v>289</v>
      </c>
      <c r="E29" s="49" t="s">
        <v>346</v>
      </c>
      <c r="F29" s="53" t="s">
        <v>291</v>
      </c>
      <c r="G29" s="49" t="s">
        <v>306</v>
      </c>
      <c r="H29" s="53" t="s">
        <v>282</v>
      </c>
      <c r="I29" s="53" t="s">
        <v>277</v>
      </c>
      <c r="J29" s="54" t="s">
        <v>347</v>
      </c>
    </row>
    <row r="30" ht="47.3" customHeight="1" spans="1:10">
      <c r="A30" s="106" t="s">
        <v>246</v>
      </c>
      <c r="B30" s="53" t="s">
        <v>348</v>
      </c>
      <c r="C30" s="53" t="s">
        <v>272</v>
      </c>
      <c r="D30" s="53" t="s">
        <v>273</v>
      </c>
      <c r="E30" s="49" t="s">
        <v>349</v>
      </c>
      <c r="F30" s="53" t="s">
        <v>291</v>
      </c>
      <c r="G30" s="49" t="s">
        <v>350</v>
      </c>
      <c r="H30" s="53" t="s">
        <v>276</v>
      </c>
      <c r="I30" s="53" t="s">
        <v>277</v>
      </c>
      <c r="J30" s="54" t="s">
        <v>351</v>
      </c>
    </row>
    <row r="31" ht="47.3" customHeight="1" spans="1:10">
      <c r="A31" s="106" t="s">
        <v>246</v>
      </c>
      <c r="B31" s="53" t="s">
        <v>348</v>
      </c>
      <c r="C31" s="53" t="s">
        <v>272</v>
      </c>
      <c r="D31" s="53" t="s">
        <v>273</v>
      </c>
      <c r="E31" s="49" t="s">
        <v>352</v>
      </c>
      <c r="F31" s="53" t="s">
        <v>291</v>
      </c>
      <c r="G31" s="49" t="s">
        <v>353</v>
      </c>
      <c r="H31" s="53" t="s">
        <v>354</v>
      </c>
      <c r="I31" s="53" t="s">
        <v>277</v>
      </c>
      <c r="J31" s="54" t="s">
        <v>355</v>
      </c>
    </row>
    <row r="32" ht="47.3" customHeight="1" spans="1:10">
      <c r="A32" s="106" t="s">
        <v>246</v>
      </c>
      <c r="B32" s="53" t="s">
        <v>348</v>
      </c>
      <c r="C32" s="53" t="s">
        <v>272</v>
      </c>
      <c r="D32" s="53" t="s">
        <v>298</v>
      </c>
      <c r="E32" s="49" t="s">
        <v>356</v>
      </c>
      <c r="F32" s="53" t="s">
        <v>291</v>
      </c>
      <c r="G32" s="49" t="s">
        <v>292</v>
      </c>
      <c r="H32" s="53" t="s">
        <v>282</v>
      </c>
      <c r="I32" s="53" t="s">
        <v>277</v>
      </c>
      <c r="J32" s="54" t="s">
        <v>357</v>
      </c>
    </row>
    <row r="33" ht="47.3" customHeight="1" spans="1:10">
      <c r="A33" s="106" t="s">
        <v>246</v>
      </c>
      <c r="B33" s="53" t="s">
        <v>348</v>
      </c>
      <c r="C33" s="53" t="s">
        <v>272</v>
      </c>
      <c r="D33" s="53" t="s">
        <v>279</v>
      </c>
      <c r="E33" s="49" t="s">
        <v>358</v>
      </c>
      <c r="F33" s="53" t="s">
        <v>359</v>
      </c>
      <c r="G33" s="49" t="s">
        <v>360</v>
      </c>
      <c r="H33" s="53" t="s">
        <v>361</v>
      </c>
      <c r="I33" s="53" t="s">
        <v>277</v>
      </c>
      <c r="J33" s="54" t="s">
        <v>362</v>
      </c>
    </row>
    <row r="34" ht="47.3" customHeight="1" spans="1:10">
      <c r="A34" s="106" t="s">
        <v>246</v>
      </c>
      <c r="B34" s="53" t="s">
        <v>348</v>
      </c>
      <c r="C34" s="53" t="s">
        <v>284</v>
      </c>
      <c r="D34" s="53" t="s">
        <v>285</v>
      </c>
      <c r="E34" s="49" t="s">
        <v>301</v>
      </c>
      <c r="F34" s="53" t="s">
        <v>291</v>
      </c>
      <c r="G34" s="49" t="s">
        <v>363</v>
      </c>
      <c r="H34" s="53" t="s">
        <v>323</v>
      </c>
      <c r="I34" s="53" t="s">
        <v>277</v>
      </c>
      <c r="J34" s="54" t="s">
        <v>304</v>
      </c>
    </row>
    <row r="35" ht="47.3" customHeight="1" spans="1:10">
      <c r="A35" s="106" t="s">
        <v>246</v>
      </c>
      <c r="B35" s="53" t="s">
        <v>348</v>
      </c>
      <c r="C35" s="53" t="s">
        <v>288</v>
      </c>
      <c r="D35" s="53" t="s">
        <v>289</v>
      </c>
      <c r="E35" s="49" t="s">
        <v>364</v>
      </c>
      <c r="F35" s="53" t="s">
        <v>291</v>
      </c>
      <c r="G35" s="49" t="s">
        <v>306</v>
      </c>
      <c r="H35" s="53" t="s">
        <v>282</v>
      </c>
      <c r="I35" s="53" t="s">
        <v>277</v>
      </c>
      <c r="J35" s="54" t="s">
        <v>365</v>
      </c>
    </row>
  </sheetData>
  <mergeCells count="14">
    <mergeCell ref="A2:J2"/>
    <mergeCell ref="A3:H3"/>
    <mergeCell ref="A7:A10"/>
    <mergeCell ref="A11:A14"/>
    <mergeCell ref="A15:A21"/>
    <mergeCell ref="A22:A25"/>
    <mergeCell ref="A26:A29"/>
    <mergeCell ref="A30:A35"/>
    <mergeCell ref="B7:B10"/>
    <mergeCell ref="B11:B14"/>
    <mergeCell ref="B15:B21"/>
    <mergeCell ref="B22:B25"/>
    <mergeCell ref="B26:B29"/>
    <mergeCell ref="B30:B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海大大</cp:lastModifiedBy>
  <dcterms:created xsi:type="dcterms:W3CDTF">2026-02-10T00:35:00Z</dcterms:created>
  <dcterms:modified xsi:type="dcterms:W3CDTF">2026-02-11T08:04:31Z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E6C3F5F7C605415E90B56C1CDCD356BB_13</vt:lpwstr>
  </property>
  <property fmtid="{D5CDD505-2E9C-101B-9397-08002B2CF9AE}" pid="3" name="KSOProductBuildVer">
    <vt:lpwstr>2052-12.1.0.24657</vt:lpwstr>
  </property>
  <property fmtid="{D5CDD505-2E9C-101B-9397-08002B2CF9AE}" pid="4" name="CalculationRule">
    <vt:i4>0</vt:i4>
  </property>
</Properties>
</file>