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80" firstSheet="6" activeTab="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<sst xmlns="http://schemas.openxmlformats.org/spreadsheetml/2006/main" count="1476" uniqueCount="491">
  <si>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</si>
  <si>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</si>
  <si>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</si>
  <si>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</si>
  <si>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</si>
  <si>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</si>
  <si>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</si>
  <si>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</si>
  <si>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</si>
  <si>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</si>
  <si>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</si>
  <si>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</si>
  <si>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</si>
  <si>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</si>
  <si>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</si>
  <si>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</si>
  <si>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</si>
  <si>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</si>
  <si>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</si>
  <si>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</si>
  <si>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</si>
  <si>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</si>
  <si>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</si>
  <si>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</si>
  <si>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</si>
  <si>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</si>
  <si>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</si>
  <si>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</si>
  <si>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</si>
  <si>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</si>
  <si>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</si>
  <si>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</si>
  <si>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</si>
  <si>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</si>
  <si>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</si>
  <si>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</si>
  <si>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</si>
  <si>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</si>
  <si>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</si>
  <si>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</si>
  <si>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</si>
  <si>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</si>
  <si>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</si>
  <si>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</si>
  <si>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169016004</t>
  </si>
  <si>
    <t>云南省林业调查规划院昆明分院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</si>
  <si>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</si>
  <si>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</si>
  <si>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</si>
  <si>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</si>
  <si>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</si>
  <si>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</si>
  <si>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</si>
  <si>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</si>
  <si>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</si>
  <si>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</si>
  <si>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</si>
  <si>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</si>
  <si>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</si>
  <si>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</si>
  <si>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</si>
  <si>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20604</t>
  </si>
  <si>
    <t>技术研究与开发</t>
  </si>
  <si>
    <t>2060404</t>
  </si>
  <si>
    <t>科技成果转化与扩散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</si>
  <si>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</si>
  <si>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</si>
  <si>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</si>
  <si>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</si>
  <si>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</si>
  <si>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</si>
  <si>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</si>
  <si>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</si>
  <si>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</si>
  <si>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</si>
  <si>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</si>
  <si>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</si>
  <si>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</si>
  <si>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</si>
  <si>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</si>
  <si>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</si>
  <si>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</si>
  <si>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</si>
  <si>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</si>
  <si>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</si>
  <si>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</si>
  <si>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</si>
  <si>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</si>
  <si>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21302</t>
  </si>
  <si>
    <t>林业和草原</t>
  </si>
  <si>
    <t>2130204</t>
  </si>
  <si>
    <t>事业机构</t>
  </si>
  <si>
    <t>2130207</t>
  </si>
  <si>
    <t>森林资源管理</t>
  </si>
  <si>
    <t>2130237</t>
  </si>
  <si>
    <t>行业业务管理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</si>
  <si>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</si>
  <si>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</si>
  <si>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</si>
  <si>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</si>
  <si>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</si>
  <si>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</si>
  <si>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</si>
  <si>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</si>
  <si>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</si>
  <si>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</si>
  <si>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</si>
  <si>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</si>
  <si>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</si>
  <si>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</si>
  <si>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</si>
  <si>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</si>
  <si>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</si>
  <si>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</si>
  <si>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</si>
  <si>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</si>
  <si>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</si>
  <si>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</si>
  <si>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</si>
  <si>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</si>
  <si>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</si>
  <si>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</si>
  <si>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</si>
  <si>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</si>
  <si>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</si>
  <si>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</si>
  <si>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</si>
  <si>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</si>
  <si>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</si>
  <si>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</si>
  <si>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</si>
  <si>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</si>
  <si>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</si>
  <si>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</si>
  <si>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</si>
  <si>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</si>
  <si>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</si>
  <si>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</si>
  <si>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</si>
  <si>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</si>
  <si>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</si>
  <si>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</si>
  <si>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</si>
  <si>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</si>
  <si>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</si>
  <si>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</si>
  <si>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</si>
  <si>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</si>
  <si>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</si>
  <si>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</si>
  <si>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</si>
  <si>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530000210000000023048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</si>
  <si>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</si>
  <si>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</si>
  <si>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</si>
  <si>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</si>
  <si>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</si>
  <si>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</si>
  <si>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</si>
  <si>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</si>
  <si>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</si>
  <si>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530000210000000023049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</si>
  <si>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</si>
  <si>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</si>
  <si>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</si>
  <si>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</si>
  <si>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</si>
  <si>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</si>
  <si>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</si>
  <si>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30307</t>
  </si>
  <si>
    <t>医疗费补助</t>
  </si>
  <si>
    <t>30111</t>
  </si>
  <si>
    <t>公务员医疗补助缴费</t>
  </si>
  <si>
    <t>530000210000000023051</t>
  </si>
  <si>
    <t>30113</t>
  </si>
  <si>
    <t>530000210000000023054</t>
  </si>
  <si>
    <t>公车购置及运维费</t>
  </si>
  <si>
    <t>30231</t>
  </si>
  <si>
    <t>公务用车运行维护费</t>
  </si>
  <si>
    <t>530000210000000023056</t>
  </si>
  <si>
    <t>30217</t>
  </si>
  <si>
    <t>530000210000000023058</t>
  </si>
  <si>
    <t>工会经费</t>
  </si>
  <si>
    <t>30228</t>
  </si>
  <si>
    <t>530000210000000023059</t>
  </si>
  <si>
    <t>一般公用经费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</si>
  <si>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</si>
  <si>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</si>
  <si>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</si>
  <si>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</si>
  <si>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</si>
  <si>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</si>
  <si>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</si>
  <si>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</si>
  <si>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</si>
  <si>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</si>
  <si>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</si>
  <si>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</si>
  <si>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</si>
  <si>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</si>
  <si>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</si>
  <si>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</si>
  <si>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</si>
  <si>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</si>
  <si>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</si>
  <si>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</si>
  <si>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30227</t>
  </si>
  <si>
    <t>委托业务费</t>
  </si>
  <si>
    <t>530000241100002038782</t>
  </si>
  <si>
    <t>弥补事业人员支出工资经费</t>
  </si>
  <si>
    <t>530000241100002038890</t>
  </si>
  <si>
    <t>弥补对个人和家庭的补助不足经费</t>
  </si>
  <si>
    <t>30305</t>
  </si>
  <si>
    <t>生活补助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</si>
  <si>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</si>
  <si>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</si>
  <si>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</si>
  <si>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</si>
  <si>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</si>
  <si>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</si>
  <si>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2025年云南省森林草原湿地荒漠化普查资金</t>
  </si>
  <si>
    <t>事业发展类</t>
  </si>
  <si>
    <t>530000251100003855725</t>
  </si>
  <si>
    <t>林草调查规划业务保障经费</t>
  </si>
  <si>
    <t>其他运转类</t>
  </si>
  <si>
    <t>530000241100002038894</t>
  </si>
  <si>
    <t>30239</t>
  </si>
  <si>
    <t>其他交通费用</t>
  </si>
  <si>
    <t>30209</t>
  </si>
  <si>
    <t>物业管理费</t>
  </si>
  <si>
    <t>31002</t>
  </si>
  <si>
    <t>办公设备购置</t>
  </si>
  <si>
    <t>林草湿科技计划和成果转化资金</t>
  </si>
  <si>
    <t>530000251100003236800</t>
  </si>
  <si>
    <t>30204</t>
  </si>
  <si>
    <t>手续费</t>
  </si>
  <si>
    <t>30218</t>
  </si>
  <si>
    <t>专用材料费</t>
  </si>
  <si>
    <t>30226</t>
  </si>
  <si>
    <t>劳务费</t>
  </si>
  <si>
    <t>30240</t>
  </si>
  <si>
    <t>税金及附加费用</t>
  </si>
  <si>
    <t>31003</t>
  </si>
  <si>
    <t>专用设备购置</t>
  </si>
  <si>
    <t>林草湿综合调查监测专项资金</t>
  </si>
  <si>
    <t>530000241100002011539</t>
  </si>
  <si>
    <t>林草业务技术支撑补助资金</t>
  </si>
  <si>
    <t>530000251100004643948</t>
  </si>
  <si>
    <t>森林资源监测及林业技术服务项目补助资金</t>
  </si>
  <si>
    <t>530000200000000005663</t>
  </si>
  <si>
    <t>银龄工程师补助资金</t>
  </si>
  <si>
    <t>530000261100005157532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</si>
  <si>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</si>
  <si>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</si>
  <si>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</si>
  <si>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</si>
  <si>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</si>
  <si>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</si>
  <si>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</si>
  <si>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</si>
  <si>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</si>
  <si>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</si>
  <si>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</si>
  <si>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</si>
  <si>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落实国家和省对“银龄工程师”待遇的有关规定，给予其相应指导和帮助，提供必要条件。</t>
  </si>
  <si>
    <t>产出指标</t>
  </si>
  <si>
    <t>数量指标</t>
  </si>
  <si>
    <t>“银龄工程师”引进数</t>
  </si>
  <si>
    <t>=</t>
  </si>
  <si>
    <t>人</t>
  </si>
  <si>
    <t>定量指标</t>
  </si>
  <si>
    <t>反映“银龄工程师”引进的数量情况。</t>
  </si>
  <si>
    <t>时效指标</t>
  </si>
  <si>
    <t>发放及时率</t>
  </si>
  <si>
    <t>100</t>
  </si>
  <si>
    <t>%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</si>
  <si>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</si>
  <si>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</si>
  <si>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</si>
  <si>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</si>
  <si>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反映补助政策的宣传效果情况。
政策知晓率=调查中补助政策知晓人数/调查总人数*100%</t>
  </si>
  <si>
    <t>满意度指标</t>
  </si>
  <si>
    <t>服务对象满意度</t>
  </si>
  <si>
    <t>单位满意度</t>
  </si>
  <si>
    <t>&gt;=</t>
  </si>
  <si>
    <t>95</t>
  </si>
  <si>
    <t>反映单位对银龄工程师的满意程度。</t>
  </si>
  <si>
    <t>通过开展2026年森林、草原、湿地调查监测，准确掌握全省林草湿的种类、结构、分布、质量（如森林蓄积量、草产量等），功能、保护与利用状况及其消长动态和变化趋势，同时通过图斑监测获取林草湿各类资源面积变化情况。完成全省747个草原样地的调查，获取草地资源的储量、质量、结构及其变化数据，为科学开展草原生态系统保护修复、草原资源监督管理、编制草原发展规划提供科学依据。完成省“十五五”草原保护利用规划，为全省草原高质量发展提供技术支撑。对草原的质量等级进行评定，为分区施策提供依据。解决草原管理边界不清的问题。提供国土绿化空间规划的基期数据及后续划定林草地管理范围。科学评估草原建设项目的质量，为加强草原保护修复提供依据。</t>
  </si>
  <si>
    <t>参与调查人数</t>
  </si>
  <si>
    <t>60</t>
  </si>
  <si>
    <t>反映参与调查的工作人数。</t>
  </si>
  <si>
    <t>草原建设项目图斑抽查数</t>
  </si>
  <si>
    <t>2000</t>
  </si>
  <si>
    <t>个</t>
  </si>
  <si>
    <t>反映实抽查图班数</t>
  </si>
  <si>
    <t>完成草原样地个数</t>
  </si>
  <si>
    <t>747</t>
  </si>
  <si>
    <t>反映实际完成的样地人数。</t>
  </si>
  <si>
    <t>云南省石漠化无人机样地调查数</t>
  </si>
  <si>
    <t>67</t>
  </si>
  <si>
    <t>反映实际完成的石漠化无人机样地调查数</t>
  </si>
  <si>
    <t>质量指标</t>
  </si>
  <si>
    <t>调查任务完成率</t>
  </si>
  <si>
    <t>反映调查工作的执行情况。
调查任务完成率=完成任务数/计划完成任务数*100%</t>
  </si>
  <si>
    <t>图斑内业质量审核合格率</t>
  </si>
  <si>
    <t>90</t>
  </si>
  <si>
    <t>反映工作的完成质量情况</t>
  </si>
  <si>
    <t>样地检查验收合格率</t>
  </si>
  <si>
    <t>反映调查工作的完成质量情况空</t>
  </si>
  <si>
    <t>完成调查任务的时间</t>
  </si>
  <si>
    <t>&lt;=</t>
  </si>
  <si>
    <t>120</t>
  </si>
  <si>
    <t>天</t>
  </si>
  <si>
    <t>反映完成调查任务的效率。</t>
  </si>
  <si>
    <t>外业调查带动就业人次</t>
  </si>
  <si>
    <t>1200</t>
  </si>
  <si>
    <t>人次</t>
  </si>
  <si>
    <t>反映聘用临时劳务人员人次</t>
  </si>
  <si>
    <t>可持续影响</t>
  </si>
  <si>
    <t>调查结果被上级部门采纳率</t>
  </si>
  <si>
    <t>反映调查结果被上级部门认可程度</t>
  </si>
  <si>
    <t>反映服务对象对检查核查工作的整体满意情况。</t>
  </si>
  <si>
    <t>本年度完成度森林、草原资源监测、石漠化荒漠化及沙化监测工作，具体目标为开展森林、草原资源监测工作、实时监测森林、草原资源、石漠化荒漠化及沙化动态变化、分析论证森林资源、草原资源、石漠化荒漠化及沙化变化趋势，为全省林草综合治理提供数据支持。规划设计主要完成林业和草原发展规划、自然保护地规划及勘界立标、林地保护利用规划、林草生态修复实施方案、营造林规划、防护林体系建设规划、国家储备林规划等。在项目开展过程中，为当地林农提供临时就业并带来收入，助力地方经济发展。根据项目完成时间、项目创优数量、项目完成数量等指标结合实际情况，具体制定了完成林业技术支撑服务项目数量、提交成果数量，成果质量通过评审、完成合同履约率，提高服务对象满意。通过项目开展，为加快推进全省生态文明建设，加强生态环境保护，林草事业发展及生态建设需要、地方经济发展提供技术支撑，同时产生较好的社会效益和生态效益。</t>
  </si>
  <si>
    <t>完成林业技术服务项目数量</t>
  </si>
  <si>
    <t>项</t>
  </si>
  <si>
    <t>反映是否完成指定数量的林业技术支撑项目数量</t>
  </si>
  <si>
    <t>提交成果数量</t>
  </si>
  <si>
    <t>反映项目是否完结</t>
  </si>
  <si>
    <t>成果质量通过评审合格率</t>
  </si>
  <si>
    <t>反映产出成果符合技术规程</t>
  </si>
  <si>
    <t>合同履约完成及时率</t>
  </si>
  <si>
    <t>80</t>
  </si>
  <si>
    <t>按合同约定交付日期提交成果</t>
  </si>
  <si>
    <t>带动当地农林人员临时就业人次</t>
  </si>
  <si>
    <t>40</t>
  </si>
  <si>
    <t>反映临时聘用林农林工人次</t>
  </si>
  <si>
    <t>服务满意度</t>
  </si>
  <si>
    <t>反映考核服务对象的服务评价</t>
  </si>
  <si>
    <t>2026年目标为：主要内容包括：1.开展林业和草原发展规划、自然保护地规划及勘界立标、林地保护利用规划、林草生态修复实施方案、营造林规划、天然林保护工程规划设计、速生丰产林基地建设规划设计、珍贵用材林基地建设规划设计、防护林体系建设规划、木本油料基地建设规划、国家储备林规划等科技成果转化项目。2.完善滇东北草地生态系统野外科学观测研究站的建设，完善3个综合观测场，4个固定监测点的基础设施，建立全面的数据采集系统，覆盖水、土壤、大气、生物等关键生态指标。开展多项科学研究项目，包括生态系统结构与功能、物种多样性等领域，开展草原稳碳增汇技术研究、乡土草种的培育、草原保护修复技术研究，并取得一定的研究成果。</t>
  </si>
  <si>
    <t>发表科技论文</t>
  </si>
  <si>
    <t>篇</t>
  </si>
  <si>
    <t xml:space="preserve">反映发表科技论文的数量。
</t>
  </si>
  <si>
    <t>培训科技人员</t>
  </si>
  <si>
    <t>50</t>
  </si>
  <si>
    <t xml:space="preserve">反映实际培训科技人员的数量
</t>
  </si>
  <si>
    <t>完成项目数量</t>
  </si>
  <si>
    <t>15</t>
  </si>
  <si>
    <t xml:space="preserve">反映是否完成指定数量的林业科技项目
</t>
  </si>
  <si>
    <t>项目取得的地方性标准</t>
  </si>
  <si>
    <t>1.00</t>
  </si>
  <si>
    <t xml:space="preserve">反映是否完成指定数量的林业科技项目
</t>
  </si>
  <si>
    <t>科技成果获院级以上奖项</t>
  </si>
  <si>
    <t xml:space="preserve">反映科技成果质量
</t>
  </si>
  <si>
    <t>成果质量通过评审验收合格率</t>
  </si>
  <si>
    <t xml:space="preserve">反映产出成果符合科技计划项目要求
</t>
  </si>
  <si>
    <t>项目完成及时率</t>
  </si>
  <si>
    <t xml:space="preserve">反映是否能按照科技成果设置时间要求完成科技项目
</t>
  </si>
  <si>
    <t>带动当地农林人员增收人次</t>
  </si>
  <si>
    <t xml:space="preserve">反映科技成果对推动地方经济和乡村振兴所做贡献
</t>
  </si>
  <si>
    <t xml:space="preserve">反映考核服务对象的服务评价
</t>
  </si>
  <si>
    <t>弥补2026年度单位公用经费、乡村振兴及办公设备购置费用不足，做好本部门人员、公用经费保障，按规定落实干部职工各项待遇，支持部门正常履职。</t>
  </si>
  <si>
    <t>经费保障人数</t>
  </si>
  <si>
    <t>94</t>
  </si>
  <si>
    <t>反映公用经费保障部门（单位）正常运转的在职人数情况。在职人数主要指办公、会议、培训、差旅、水费、电费等公用经费中服务保障的人数。</t>
  </si>
  <si>
    <t>清除安全隐患数量</t>
  </si>
  <si>
    <t>处</t>
  </si>
  <si>
    <t>反映部门（单位）安全生产、综治维稳、维持各部门正常运转的情况。</t>
  </si>
  <si>
    <t>往来单位满意度</t>
  </si>
  <si>
    <t>反映业务往来单位对部门（单位）履职情况的满意程度。</t>
  </si>
  <si>
    <t>单位职工满意度</t>
  </si>
  <si>
    <t>反映部门（单位）人员对公用经费保障的满意程度。</t>
  </si>
  <si>
    <t>成本指标</t>
  </si>
  <si>
    <t>经济成本指标</t>
  </si>
  <si>
    <t>资金利用率</t>
  </si>
  <si>
    <t>反映设备采购资金使用效率</t>
  </si>
  <si>
    <t>预算06表</t>
  </si>
  <si>
    <t>2026年政府性基金预算支出预算表</t>
  </si>
  <si>
    <t>政府性基金预算支出</t>
  </si>
  <si>
    <t>备注：云南省林业调查规划院昆明分院2026年预算不涉及政府性基金预算支出，故本表为空表，特此说明。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</si>
  <si>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</si>
  <si>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</si>
  <si>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</si>
  <si>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</si>
  <si>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</si>
  <si>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</si>
  <si>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</si>
  <si>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</si>
  <si>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</si>
  <si>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</si>
  <si>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</si>
  <si>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</si>
  <si>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公务用车定点加油</t>
  </si>
  <si>
    <t>C23120302 车辆加油、添加燃料服务</t>
  </si>
  <si>
    <t>批</t>
  </si>
  <si>
    <t>公务用车维修和保养</t>
  </si>
  <si>
    <t>C23120301 车辆维修和保养服务</t>
  </si>
  <si>
    <t>公务用车保险</t>
  </si>
  <si>
    <t>C1804010201 机动车保险服务</t>
  </si>
  <si>
    <t>年</t>
  </si>
  <si>
    <t>材料复制印刷</t>
  </si>
  <si>
    <t>C2309019999 其他印刷服务</t>
  </si>
  <si>
    <t>项目租车费</t>
  </si>
  <si>
    <t>C23110300 车辆及其他运输机械租赁服务</t>
  </si>
  <si>
    <t>项目成果文本印刷</t>
  </si>
  <si>
    <t>LED显示屏</t>
  </si>
  <si>
    <t>A02021103 LED显示屏</t>
  </si>
  <si>
    <t>套</t>
  </si>
  <si>
    <t>基础软件</t>
  </si>
  <si>
    <t>A08060301 基础软件</t>
  </si>
  <si>
    <t>储物柜</t>
  </si>
  <si>
    <t>A05010599 其他柜类</t>
  </si>
  <si>
    <t>台式计算机</t>
  </si>
  <si>
    <t>A02010105 台式计算机</t>
  </si>
  <si>
    <t>台</t>
  </si>
  <si>
    <t>资产条码打印机</t>
  </si>
  <si>
    <t>A02021007 条码打印机</t>
  </si>
  <si>
    <t xml:space="preserve">台 </t>
  </si>
  <si>
    <t>C21040001 物业管理服务</t>
  </si>
  <si>
    <t>预算08表</t>
  </si>
  <si>
    <t>2026年部门政府购买服务预算表</t>
  </si>
  <si>
    <t>政府购买服务项目</t>
  </si>
  <si>
    <t>政府购买服务目录</t>
  </si>
  <si>
    <t>备注：云南省林业调查规划院昆明分院2026年预算不涉及政府购买服务预算支出，故本表为空表，特此说明。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</si>
  <si>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</si>
  <si>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</si>
  <si>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</si>
  <si>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</si>
  <si>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</si>
  <si>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</si>
  <si>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</si>
  <si>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</si>
  <si>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</si>
  <si>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</si>
  <si>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</si>
  <si>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</si>
  <si>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</si>
  <si>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</si>
  <si>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</si>
  <si>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</si>
  <si>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</si>
  <si>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</si>
  <si>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</si>
  <si>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</si>
  <si>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</si>
  <si>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</si>
  <si>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</si>
  <si>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</si>
  <si>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</si>
  <si>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备注：云南省林业调查规划院昆明分院2026年预算不涉及省对下转移支付预算支出，故本表为空表，特此说明。</t>
  </si>
  <si>
    <t>预算09-2表</t>
  </si>
  <si>
    <t>2026年省对下转移支付绩效目标表</t>
  </si>
  <si>
    <t>备注：云南省林业调查规划院昆明分院2026年预算不涉及省对下转移支付项目，故本表为空表，特此说明。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</si>
  <si>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</si>
  <si>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</si>
  <si>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</si>
  <si>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</si>
  <si>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</si>
  <si>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</si>
  <si>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</si>
  <si>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</si>
  <si>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</si>
  <si>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</si>
  <si>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</si>
  <si>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</si>
  <si>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A02051700 机械立体停车设备</t>
  </si>
  <si>
    <t>大门入口车闸</t>
  </si>
  <si>
    <t>A02100415 环境监测仪器及综合分析装置</t>
  </si>
  <si>
    <t>IRGASON一体式开路涡动能量闭合校验系统</t>
  </si>
  <si>
    <t>A02101900 测绘仪器</t>
  </si>
  <si>
    <t>数据采集设备</t>
  </si>
  <si>
    <t>组</t>
  </si>
  <si>
    <t>家具和用品</t>
  </si>
  <si>
    <t>手机存放柜</t>
  </si>
  <si>
    <t>无形资产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</si>
  <si>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</si>
  <si>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</si>
  <si>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</si>
  <si>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</si>
  <si>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森林资源监测评价补助资金</t>
  </si>
  <si>
    <t>2110501</t>
  </si>
  <si>
    <t>森林管护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</si>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</sst>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81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49" fontId="5" fillId="0" borderId="7" xfId="50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0" fillId="0" borderId="0" xfId="0" applyFill="1" applyBorder="1" applyAlignment="1" applyProtection="1"/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vertical="top"/>
      <protection locked="0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13" fillId="0" borderId="0" xfId="0" applyFont="1" applyFill="1" applyBorder="1" applyAlignment="1" applyProtection="1"/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14" fillId="0" borderId="0" xfId="0" applyFont="1" applyFill="1" applyBorder="1" applyAlignment="1" applyProtection="1"/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14" fillId="0" borderId="0" xfId="0" applyNumberFormat="1" applyFont="1" applyFill="1" applyBorder="1" applyAlignment="1" applyProtection="1"/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/>
    </xf>
    <xf numFmtId="4" fontId="21" fillId="0" borderId="7" xfId="0" applyNumberFormat="1" applyFont="1" applyBorder="1" applyAlignment="1" applyProtection="1">
      <alignment horizontal="right" vertical="center"/>
      <protection locked="0"/>
    </xf>
    <xf numFmtId="49" fontId="21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21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176" fontId="21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1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opLeftCell="A10" workbookViewId="0">
      <selection activeCell="A1" sqref="A1"/>
    </sheetView>
  </sheetViews>
  <sheetFormatPr defaultColWidth="8" defaultRowHeight="14.25" customHeight="1" outlineLevelCol="3"/>
  <cols>
    <col min="1" max="1" width="39.5740740740741" customWidth="1"/>
    <col min="2" max="2" width="46.2777777777778" customWidth="1"/>
    <col min="3" max="3" width="40.4259259259259" customWidth="1"/>
    <col min="4" max="4" width="50.1388888888889" customWidth="1"/>
  </cols>
  <sheetData>
    <row r="1" ht="12" customHeight="1" spans="1:4">
      <c r="D1" s="97" t="s">
        <v>0</v>
      </c>
    </row>
    <row r="2" ht="36" customHeight="1" spans="1:4">
      <c r="A2" s="46" t="s">
        <v>1</v>
      </c>
      <c r="B2" s="173"/>
      <c r="C2" s="173"/>
      <c r="D2" s="173"/>
    </row>
    <row r="3" ht="21" customHeight="1" spans="1:4">
      <c r="A3" s="96" t="str">
        <f>"单位名称："&amp;"云南省林业调查规划院昆明分院"</f>
        <v>单位名称：云南省林业调查规划院昆明分院</v>
      </c>
      <c r="B3" s="138"/>
      <c r="C3" s="138"/>
      <c r="D3" s="95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5" customHeight="1" spans="1:4">
      <c r="A7" s="149" t="s">
        <v>8</v>
      </c>
      <c r="B7" s="125">
        <v>27412073.42</v>
      </c>
      <c r="C7" s="23" t="str">
        <f>"一"&amp;"、"&amp;"科学技术支出"</f>
        <v>一、科学技术支出</v>
      </c>
      <c r="D7" s="125">
        <v>6500000</v>
      </c>
    </row>
    <row r="8" ht="25.5" customHeight="1" spans="1:4">
      <c r="A8" s="149" t="s">
        <v>9</v>
      </c>
      <c r="B8" s="125"/>
      <c r="C8" s="23" t="str">
        <f>"二"&amp;"、"&amp;"社会保障和就业支出"</f>
        <v>二、社会保障和就业支出</v>
      </c>
      <c r="D8" s="125">
        <v>2464112.18</v>
      </c>
    </row>
    <row r="9" ht="25.5" customHeight="1" spans="1:4">
      <c r="A9" s="149" t="s">
        <v>10</v>
      </c>
      <c r="B9" s="125"/>
      <c r="C9" s="23" t="str">
        <f>"三"&amp;"、"&amp;"卫生健康支出"</f>
        <v>三、卫生健康支出</v>
      </c>
      <c r="D9" s="125">
        <v>2831501.88</v>
      </c>
    </row>
    <row r="10" ht="25.5" customHeight="1" spans="1:4">
      <c r="A10" s="149" t="s">
        <v>11</v>
      </c>
      <c r="B10" s="91"/>
      <c r="C10" s="23" t="str">
        <f>"四"&amp;"、"&amp;"节能环保支出"</f>
        <v>四、节能环保支出</v>
      </c>
      <c r="D10" s="125"/>
    </row>
    <row r="11" ht="25.5" customHeight="1" spans="1:4">
      <c r="A11" s="149" t="s">
        <v>12</v>
      </c>
      <c r="B11" s="125">
        <v>5505000</v>
      </c>
      <c r="C11" s="23" t="str">
        <f>"五"&amp;"、"&amp;"农林水支出"</f>
        <v>五、农林水支出</v>
      </c>
      <c r="D11" s="125">
        <v>20666363</v>
      </c>
    </row>
    <row r="12" ht="25.5" customHeight="1" spans="1:4">
      <c r="A12" s="149" t="s">
        <v>13</v>
      </c>
      <c r="B12" s="91">
        <v>5500000</v>
      </c>
      <c r="C12" s="23" t="str">
        <f>"六"&amp;"、"&amp;"住房保障支出"</f>
        <v>六、住房保障支出</v>
      </c>
      <c r="D12" s="125">
        <v>1646517.6</v>
      </c>
    </row>
    <row r="13" ht="25.5" customHeight="1" spans="1:4">
      <c r="A13" s="149" t="s">
        <v>14</v>
      </c>
      <c r="B13" s="91"/>
      <c r="C13" s="23"/>
      <c r="D13" s="125"/>
    </row>
    <row r="14" ht="25.5" customHeight="1" spans="1:4">
      <c r="A14" s="149" t="s">
        <v>15</v>
      </c>
      <c r="B14" s="91"/>
      <c r="C14" s="23"/>
      <c r="D14" s="125"/>
    </row>
    <row r="15" ht="25.5" customHeight="1" spans="1:4">
      <c r="A15" s="174" t="s">
        <v>16</v>
      </c>
      <c r="B15" s="91"/>
      <c r="C15" s="23"/>
      <c r="D15" s="125"/>
    </row>
    <row r="16" ht="25.5" customHeight="1" spans="1:4">
      <c r="A16" s="174" t="s">
        <v>17</v>
      </c>
      <c r="B16" s="125">
        <v>5000</v>
      </c>
      <c r="C16" s="23"/>
      <c r="D16" s="125"/>
    </row>
    <row r="17" ht="25.5" customHeight="1" spans="1:4">
      <c r="A17" s="175" t="s">
        <v>18</v>
      </c>
      <c r="B17" s="145">
        <v>32917073.42</v>
      </c>
      <c r="C17" s="147" t="s">
        <v>19</v>
      </c>
      <c r="D17" s="145">
        <v>34108494.66</v>
      </c>
    </row>
    <row r="18" ht="25.5" customHeight="1" spans="1:4">
      <c r="A18" s="176" t="s">
        <v>20</v>
      </c>
      <c r="B18" s="145">
        <v>1196421.24</v>
      </c>
      <c r="C18" s="177" t="s">
        <v>21</v>
      </c>
      <c r="D18" s="178">
        <v>5000</v>
      </c>
    </row>
    <row r="19" ht="25.5" customHeight="1" spans="1:4">
      <c r="A19" s="179" t="s">
        <v>22</v>
      </c>
      <c r="B19" s="125">
        <v>196421.24</v>
      </c>
      <c r="C19" s="146" t="s">
        <v>22</v>
      </c>
      <c r="D19" s="91"/>
    </row>
    <row r="20" ht="25.5" customHeight="1" spans="1:4">
      <c r="A20" s="179" t="s">
        <v>23</v>
      </c>
      <c r="B20" s="125">
        <v>1000000</v>
      </c>
      <c r="C20" s="146" t="s">
        <v>23</v>
      </c>
      <c r="D20" s="91">
        <v>5000</v>
      </c>
    </row>
    <row r="21" ht="25.5" customHeight="1" spans="1:4">
      <c r="A21" s="180" t="s">
        <v>24</v>
      </c>
      <c r="B21" s="145">
        <v>34113494.66</v>
      </c>
      <c r="C21" s="147" t="s">
        <v>25</v>
      </c>
      <c r="D21" s="141">
        <v>34113494.66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D8" sqref="D8"/>
    </sheetView>
  </sheetViews>
  <sheetFormatPr defaultColWidth="9.13888888888889" defaultRowHeight="14.25" customHeight="1" outlineLevelCol="5"/>
  <cols>
    <col min="1" max="1" width="29" customWidth="1"/>
    <col min="2" max="2" width="28.5740740740741" customWidth="1"/>
    <col min="3" max="3" width="31.5740740740741" customWidth="1"/>
    <col min="4" max="6" width="33.4259259259259" customWidth="1"/>
  </cols>
  <sheetData>
    <row r="1" ht="15.75" customHeight="1" spans="1:6">
      <c r="F1" s="57" t="s">
        <v>375</v>
      </c>
    </row>
    <row r="2" ht="28.5" customHeight="1" spans="1:6">
      <c r="A2" s="27" t="s">
        <v>376</v>
      </c>
      <c r="B2" s="27"/>
      <c r="C2" s="27"/>
      <c r="D2" s="27"/>
      <c r="E2" s="27"/>
      <c r="F2" s="27"/>
    </row>
    <row r="3" ht="15" customHeight="1" spans="1:6">
      <c r="A3" s="105" t="str">
        <f>"单位名称："&amp;"云南省林业调查规划院昆明分院"</f>
        <v>单位名称：云南省林业调查规划院昆明分院</v>
      </c>
      <c r="B3" s="106"/>
      <c r="C3" s="106"/>
      <c r="D3" s="60"/>
      <c r="E3" s="60"/>
      <c r="F3" s="107" t="s">
        <v>2</v>
      </c>
    </row>
    <row r="4" ht="18.75" customHeight="1" spans="1:6">
      <c r="A4" s="9" t="s">
        <v>136</v>
      </c>
      <c r="B4" s="9" t="s">
        <v>48</v>
      </c>
      <c r="C4" s="9" t="s">
        <v>49</v>
      </c>
      <c r="D4" s="15" t="s">
        <v>377</v>
      </c>
      <c r="E4" s="64"/>
      <c r="F4" s="64"/>
    </row>
    <row r="5" ht="30" customHeight="1" spans="1:6">
      <c r="A5" s="18"/>
      <c r="B5" s="18"/>
      <c r="C5" s="18"/>
      <c r="D5" s="15" t="s">
        <v>30</v>
      </c>
      <c r="E5" s="64" t="s">
        <v>57</v>
      </c>
      <c r="F5" s="64" t="s">
        <v>58</v>
      </c>
    </row>
    <row r="6" ht="16.5" customHeight="1" spans="1:6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</row>
    <row r="7" ht="20.25" customHeight="1" spans="1:6">
      <c r="A7" s="30"/>
      <c r="B7" s="30"/>
      <c r="C7" s="30"/>
      <c r="D7" s="22"/>
      <c r="E7" s="22"/>
      <c r="F7" s="22"/>
    </row>
    <row r="8" ht="17.25" customHeight="1" spans="1:6">
      <c r="A8" s="108" t="s">
        <v>102</v>
      </c>
      <c r="B8" s="109"/>
      <c r="C8" s="109" t="s">
        <v>102</v>
      </c>
      <c r="D8" s="22"/>
      <c r="E8" s="22"/>
      <c r="F8" s="22"/>
    </row>
    <row r="9" s="104" customFormat="1" ht="27" customHeight="1" spans="1:6">
      <c r="A9" s="104" t="s">
        <v>378</v>
      </c>
      <c r="B9" s="110"/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3"/>
  <sheetViews>
    <sheetView showZeros="0" zoomScale="70" zoomScaleNormal="70" workbookViewId="0">
      <selection activeCell="A1" sqref="A1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11" width="14.712962962963" customWidth="1"/>
    <col min="12" max="16" width="12.5740740740741" customWidth="1"/>
    <col min="17" max="17" width="10.4259259259259" customWidth="1"/>
  </cols>
  <sheetData>
    <row r="1" ht="13.5" customHeight="1" spans="1:17">
      <c r="O1" s="45"/>
      <c r="P1" s="45"/>
      <c r="Q1" s="95" t="s">
        <v>379</v>
      </c>
    </row>
    <row r="2" ht="27.75" customHeight="1" spans="1:17">
      <c r="A2" s="58" t="s">
        <v>380</v>
      </c>
      <c r="B2" s="27"/>
      <c r="C2" s="27"/>
      <c r="D2" s="27"/>
      <c r="E2" s="27"/>
      <c r="F2" s="27"/>
      <c r="G2" s="27"/>
      <c r="H2" s="27"/>
      <c r="I2" s="27"/>
      <c r="J2" s="27"/>
      <c r="K2" s="47"/>
      <c r="L2" s="27"/>
      <c r="M2" s="27"/>
      <c r="N2" s="27"/>
      <c r="O2" s="47"/>
      <c r="P2" s="47"/>
      <c r="Q2" s="27"/>
    </row>
    <row r="3" ht="18.75" customHeight="1" spans="1:17">
      <c r="A3" s="96" t="str">
        <f>"单位名称："&amp;"云南省林业调查规划院昆明分院"</f>
        <v>单位名称：云南省林业调查规划院昆明分院</v>
      </c>
      <c r="B3" s="6"/>
      <c r="C3" s="6"/>
      <c r="D3" s="6"/>
      <c r="E3" s="6"/>
      <c r="F3" s="6"/>
      <c r="G3" s="6"/>
      <c r="H3" s="6"/>
      <c r="I3" s="6"/>
      <c r="J3" s="6"/>
      <c r="O3" s="63"/>
      <c r="P3" s="63"/>
      <c r="Q3" s="97" t="s">
        <v>127</v>
      </c>
    </row>
    <row r="4" ht="15.75" customHeight="1" spans="1:17">
      <c r="A4" s="9" t="s">
        <v>381</v>
      </c>
      <c r="B4" s="75" t="s">
        <v>382</v>
      </c>
      <c r="C4" s="75" t="s">
        <v>383</v>
      </c>
      <c r="D4" s="75" t="s">
        <v>384</v>
      </c>
      <c r="E4" s="75" t="s">
        <v>385</v>
      </c>
      <c r="F4" s="75" t="s">
        <v>386</v>
      </c>
      <c r="G4" s="76" t="s">
        <v>143</v>
      </c>
      <c r="H4" s="76"/>
      <c r="I4" s="76"/>
      <c r="J4" s="76"/>
      <c r="K4" s="77"/>
      <c r="L4" s="76"/>
      <c r="M4" s="76"/>
      <c r="N4" s="76"/>
      <c r="O4" s="78"/>
      <c r="P4" s="77"/>
      <c r="Q4" s="79"/>
    </row>
    <row r="5" ht="17.25" customHeight="1" spans="1:17">
      <c r="A5" s="14"/>
      <c r="B5" s="80"/>
      <c r="C5" s="80"/>
      <c r="D5" s="80"/>
      <c r="E5" s="80"/>
      <c r="F5" s="80"/>
      <c r="G5" s="80" t="s">
        <v>30</v>
      </c>
      <c r="H5" s="80" t="s">
        <v>33</v>
      </c>
      <c r="I5" s="80" t="s">
        <v>387</v>
      </c>
      <c r="J5" s="80" t="s">
        <v>388</v>
      </c>
      <c r="K5" s="81" t="s">
        <v>389</v>
      </c>
      <c r="L5" s="82" t="s">
        <v>390</v>
      </c>
      <c r="M5" s="82"/>
      <c r="N5" s="82"/>
      <c r="O5" s="83"/>
      <c r="P5" s="84"/>
      <c r="Q5" s="85"/>
    </row>
    <row r="6" ht="54" customHeight="1" spans="1:17">
      <c r="A6" s="17"/>
      <c r="B6" s="85"/>
      <c r="C6" s="85"/>
      <c r="D6" s="85"/>
      <c r="E6" s="85"/>
      <c r="F6" s="85"/>
      <c r="G6" s="85"/>
      <c r="H6" s="85" t="s">
        <v>32</v>
      </c>
      <c r="I6" s="85"/>
      <c r="J6" s="85"/>
      <c r="K6" s="86"/>
      <c r="L6" s="85" t="s">
        <v>32</v>
      </c>
      <c r="M6" s="85" t="s">
        <v>43</v>
      </c>
      <c r="N6" s="85" t="s">
        <v>150</v>
      </c>
      <c r="O6" s="87" t="s">
        <v>39</v>
      </c>
      <c r="P6" s="86" t="s">
        <v>40</v>
      </c>
      <c r="Q6" s="85" t="s">
        <v>41</v>
      </c>
    </row>
    <row r="7" ht="15" customHeight="1" spans="1:17">
      <c r="A7" s="18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1" customHeight="1" spans="1:17">
      <c r="A8" s="88" t="s">
        <v>45</v>
      </c>
      <c r="B8" s="89"/>
      <c r="C8" s="89"/>
      <c r="D8" s="89"/>
      <c r="E8" s="100"/>
      <c r="F8" s="22">
        <v>1839500</v>
      </c>
      <c r="G8" s="22">
        <v>2107792</v>
      </c>
      <c r="H8" s="22">
        <v>1457792</v>
      </c>
      <c r="I8" s="22"/>
      <c r="J8" s="22"/>
      <c r="K8" s="22"/>
      <c r="L8" s="22">
        <v>650000</v>
      </c>
      <c r="M8" s="22">
        <v>650000</v>
      </c>
      <c r="N8" s="22"/>
      <c r="O8" s="22"/>
      <c r="P8" s="22"/>
      <c r="Q8" s="22"/>
    </row>
    <row r="9" ht="21" customHeight="1" spans="1:17">
      <c r="A9" s="101" t="s">
        <v>176</v>
      </c>
      <c r="B9" s="89" t="s">
        <v>391</v>
      </c>
      <c r="C9" s="89" t="s">
        <v>392</v>
      </c>
      <c r="D9" s="102" t="s">
        <v>393</v>
      </c>
      <c r="E9" s="103">
        <v>1</v>
      </c>
      <c r="F9" s="22"/>
      <c r="G9" s="22">
        <v>8000</v>
      </c>
      <c r="H9" s="22">
        <v>8000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101" t="s">
        <v>176</v>
      </c>
      <c r="B10" s="89" t="s">
        <v>394</v>
      </c>
      <c r="C10" s="89" t="s">
        <v>395</v>
      </c>
      <c r="D10" s="102" t="s">
        <v>393</v>
      </c>
      <c r="E10" s="103">
        <v>1</v>
      </c>
      <c r="F10" s="22">
        <v>15000</v>
      </c>
      <c r="G10" s="22">
        <v>15000</v>
      </c>
      <c r="H10" s="22">
        <v>15000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101" t="s">
        <v>176</v>
      </c>
      <c r="B11" s="89" t="s">
        <v>396</v>
      </c>
      <c r="C11" s="89" t="s">
        <v>397</v>
      </c>
      <c r="D11" s="102" t="s">
        <v>398</v>
      </c>
      <c r="E11" s="103">
        <v>1</v>
      </c>
      <c r="F11" s="22"/>
      <c r="G11" s="22">
        <v>4702</v>
      </c>
      <c r="H11" s="22">
        <v>4702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101" t="s">
        <v>185</v>
      </c>
      <c r="B12" s="89" t="s">
        <v>399</v>
      </c>
      <c r="C12" s="89" t="s">
        <v>400</v>
      </c>
      <c r="D12" s="102" t="s">
        <v>393</v>
      </c>
      <c r="E12" s="103">
        <v>1</v>
      </c>
      <c r="F12" s="22">
        <v>15000</v>
      </c>
      <c r="G12" s="22">
        <v>15000</v>
      </c>
      <c r="H12" s="22">
        <v>15000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101" t="s">
        <v>244</v>
      </c>
      <c r="B13" s="89" t="s">
        <v>401</v>
      </c>
      <c r="C13" s="89" t="s">
        <v>402</v>
      </c>
      <c r="D13" s="102" t="s">
        <v>393</v>
      </c>
      <c r="E13" s="103">
        <v>1</v>
      </c>
      <c r="F13" s="22">
        <v>300000</v>
      </c>
      <c r="G13" s="22">
        <v>300000</v>
      </c>
      <c r="H13" s="22">
        <v>300000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101" t="s">
        <v>244</v>
      </c>
      <c r="B14" s="89" t="s">
        <v>403</v>
      </c>
      <c r="C14" s="89" t="s">
        <v>400</v>
      </c>
      <c r="D14" s="102" t="s">
        <v>393</v>
      </c>
      <c r="E14" s="103">
        <v>1</v>
      </c>
      <c r="F14" s="22">
        <v>49000</v>
      </c>
      <c r="G14" s="22">
        <v>49000</v>
      </c>
      <c r="H14" s="22">
        <v>49000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101" t="s">
        <v>223</v>
      </c>
      <c r="B15" s="89" t="s">
        <v>404</v>
      </c>
      <c r="C15" s="89" t="s">
        <v>405</v>
      </c>
      <c r="D15" s="102" t="s">
        <v>406</v>
      </c>
      <c r="E15" s="103">
        <v>1</v>
      </c>
      <c r="F15" s="22"/>
      <c r="G15" s="22">
        <v>200000</v>
      </c>
      <c r="H15" s="22">
        <v>200000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101" t="s">
        <v>223</v>
      </c>
      <c r="B16" s="89" t="s">
        <v>407</v>
      </c>
      <c r="C16" s="89" t="s">
        <v>408</v>
      </c>
      <c r="D16" s="102" t="s">
        <v>406</v>
      </c>
      <c r="E16" s="103">
        <v>7</v>
      </c>
      <c r="F16" s="22"/>
      <c r="G16" s="22">
        <v>9590</v>
      </c>
      <c r="H16" s="22">
        <v>9590</v>
      </c>
      <c r="I16" s="22"/>
      <c r="J16" s="22"/>
      <c r="K16" s="22"/>
      <c r="L16" s="22"/>
      <c r="M16" s="22"/>
      <c r="N16" s="22"/>
      <c r="O16" s="22"/>
      <c r="P16" s="22"/>
      <c r="Q16" s="22"/>
    </row>
    <row r="17" ht="21" customHeight="1" spans="1:17">
      <c r="A17" s="101" t="s">
        <v>223</v>
      </c>
      <c r="B17" s="89" t="s">
        <v>409</v>
      </c>
      <c r="C17" s="89" t="s">
        <v>410</v>
      </c>
      <c r="D17" s="102" t="s">
        <v>293</v>
      </c>
      <c r="E17" s="103">
        <v>3</v>
      </c>
      <c r="F17" s="22">
        <v>10500</v>
      </c>
      <c r="G17" s="22">
        <v>10500</v>
      </c>
      <c r="H17" s="22">
        <v>10500</v>
      </c>
      <c r="I17" s="22"/>
      <c r="J17" s="22"/>
      <c r="K17" s="22"/>
      <c r="L17" s="22"/>
      <c r="M17" s="22"/>
      <c r="N17" s="22"/>
      <c r="O17" s="22"/>
      <c r="P17" s="22"/>
      <c r="Q17" s="22"/>
    </row>
    <row r="18" ht="21" customHeight="1" spans="1:17">
      <c r="A18" s="101" t="s">
        <v>223</v>
      </c>
      <c r="B18" s="89" t="s">
        <v>411</v>
      </c>
      <c r="C18" s="89" t="s">
        <v>412</v>
      </c>
      <c r="D18" s="102" t="s">
        <v>413</v>
      </c>
      <c r="E18" s="103">
        <v>7</v>
      </c>
      <c r="F18" s="22"/>
      <c r="G18" s="22">
        <v>42000</v>
      </c>
      <c r="H18" s="22">
        <v>42000</v>
      </c>
      <c r="I18" s="22"/>
      <c r="J18" s="22"/>
      <c r="K18" s="22"/>
      <c r="L18" s="22"/>
      <c r="M18" s="22"/>
      <c r="N18" s="22"/>
      <c r="O18" s="22"/>
      <c r="P18" s="22"/>
      <c r="Q18" s="22"/>
    </row>
    <row r="19" ht="21" customHeight="1" spans="1:17">
      <c r="A19" s="101" t="s">
        <v>223</v>
      </c>
      <c r="B19" s="89" t="s">
        <v>414</v>
      </c>
      <c r="C19" s="89" t="s">
        <v>415</v>
      </c>
      <c r="D19" s="102" t="s">
        <v>416</v>
      </c>
      <c r="E19" s="103">
        <v>1</v>
      </c>
      <c r="F19" s="22"/>
      <c r="G19" s="22">
        <v>4000</v>
      </c>
      <c r="H19" s="22">
        <v>4000</v>
      </c>
      <c r="I19" s="22"/>
      <c r="J19" s="22"/>
      <c r="K19" s="22"/>
      <c r="L19" s="22"/>
      <c r="M19" s="22"/>
      <c r="N19" s="22"/>
      <c r="O19" s="22"/>
      <c r="P19" s="22"/>
      <c r="Q19" s="22"/>
    </row>
    <row r="20" ht="21" customHeight="1" spans="1:17">
      <c r="A20" s="101" t="s">
        <v>223</v>
      </c>
      <c r="B20" s="89" t="s">
        <v>229</v>
      </c>
      <c r="C20" s="89" t="s">
        <v>417</v>
      </c>
      <c r="D20" s="102" t="s">
        <v>398</v>
      </c>
      <c r="E20" s="103">
        <v>1</v>
      </c>
      <c r="F20" s="22">
        <v>800000</v>
      </c>
      <c r="G20" s="22">
        <v>800000</v>
      </c>
      <c r="H20" s="22">
        <v>800000</v>
      </c>
      <c r="I20" s="22"/>
      <c r="J20" s="22"/>
      <c r="K20" s="22"/>
      <c r="L20" s="22"/>
      <c r="M20" s="22"/>
      <c r="N20" s="22"/>
      <c r="O20" s="22"/>
      <c r="P20" s="22"/>
      <c r="Q20" s="22"/>
    </row>
    <row r="21" ht="21" customHeight="1" spans="1:17">
      <c r="A21" s="101" t="s">
        <v>232</v>
      </c>
      <c r="B21" s="89" t="s">
        <v>401</v>
      </c>
      <c r="C21" s="89" t="s">
        <v>402</v>
      </c>
      <c r="D21" s="102" t="s">
        <v>393</v>
      </c>
      <c r="E21" s="103">
        <v>1</v>
      </c>
      <c r="F21" s="22">
        <v>600000</v>
      </c>
      <c r="G21" s="22">
        <v>600000</v>
      </c>
      <c r="H21" s="22"/>
      <c r="I21" s="22"/>
      <c r="J21" s="22"/>
      <c r="K21" s="22"/>
      <c r="L21" s="22">
        <v>600000</v>
      </c>
      <c r="M21" s="22">
        <v>600000</v>
      </c>
      <c r="N21" s="22"/>
      <c r="O21" s="22"/>
      <c r="P21" s="22"/>
      <c r="Q21" s="22"/>
    </row>
    <row r="22" ht="21" customHeight="1" spans="1:17">
      <c r="A22" s="101" t="s">
        <v>232</v>
      </c>
      <c r="B22" s="89" t="s">
        <v>403</v>
      </c>
      <c r="C22" s="89" t="s">
        <v>400</v>
      </c>
      <c r="D22" s="102" t="s">
        <v>393</v>
      </c>
      <c r="E22" s="103">
        <v>1</v>
      </c>
      <c r="F22" s="22">
        <v>50000</v>
      </c>
      <c r="G22" s="22">
        <v>50000</v>
      </c>
      <c r="H22" s="22"/>
      <c r="I22" s="22"/>
      <c r="J22" s="22"/>
      <c r="K22" s="22"/>
      <c r="L22" s="22">
        <v>50000</v>
      </c>
      <c r="M22" s="22">
        <v>50000</v>
      </c>
      <c r="N22" s="22"/>
      <c r="O22" s="22"/>
      <c r="P22" s="22"/>
      <c r="Q22" s="22"/>
    </row>
    <row r="23" ht="21" customHeight="1" spans="1:17">
      <c r="A23" s="92" t="s">
        <v>102</v>
      </c>
      <c r="B23" s="93"/>
      <c r="C23" s="93"/>
      <c r="D23" s="93"/>
      <c r="E23" s="100"/>
      <c r="F23" s="22">
        <v>1839500</v>
      </c>
      <c r="G23" s="22">
        <v>2107792</v>
      </c>
      <c r="H23" s="22">
        <v>1457792</v>
      </c>
      <c r="I23" s="22"/>
      <c r="J23" s="22"/>
      <c r="K23" s="22"/>
      <c r="L23" s="22">
        <v>650000</v>
      </c>
      <c r="M23" s="22">
        <v>650000</v>
      </c>
      <c r="N23" s="22"/>
      <c r="O23" s="22"/>
      <c r="P23" s="22"/>
      <c r="Q23" s="22"/>
    </row>
  </sheetData>
  <mergeCells count="16">
    <mergeCell ref="A2:Q2"/>
    <mergeCell ref="A3:F3"/>
    <mergeCell ref="G4:Q4"/>
    <mergeCell ref="L5:Q5"/>
    <mergeCell ref="A23:E2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5740740740741" customWidth="1"/>
  </cols>
  <sheetData>
    <row r="1" ht="13.5" customHeight="1" spans="1:14">
      <c r="A1" s="62"/>
      <c r="B1" s="62"/>
      <c r="C1" s="62"/>
      <c r="D1" s="62"/>
      <c r="E1" s="62"/>
      <c r="F1" s="62"/>
      <c r="G1" s="62"/>
      <c r="H1" s="68"/>
      <c r="I1" s="62"/>
      <c r="J1" s="62"/>
      <c r="K1" s="62"/>
      <c r="L1" s="45"/>
      <c r="M1" s="69"/>
      <c r="N1" s="70" t="s">
        <v>418</v>
      </c>
    </row>
    <row r="2" ht="27.75" customHeight="1" spans="1:14">
      <c r="A2" s="58" t="s">
        <v>419</v>
      </c>
      <c r="B2" s="71"/>
      <c r="C2" s="71"/>
      <c r="D2" s="71"/>
      <c r="E2" s="71"/>
      <c r="F2" s="71"/>
      <c r="G2" s="71"/>
      <c r="H2" s="72"/>
      <c r="I2" s="71"/>
      <c r="J2" s="71"/>
      <c r="K2" s="71"/>
      <c r="L2" s="47"/>
      <c r="M2" s="72"/>
      <c r="N2" s="71"/>
    </row>
    <row r="3" ht="18.75" customHeight="1" spans="1:14">
      <c r="A3" s="59" t="str">
        <f>"单位名称："&amp;"云南省林业调查规划院昆明分院"</f>
        <v>单位名称：云南省林业调查规划院昆明分院</v>
      </c>
      <c r="B3" s="60"/>
      <c r="C3" s="60"/>
      <c r="D3" s="60"/>
      <c r="E3" s="60"/>
      <c r="F3" s="60"/>
      <c r="G3" s="60"/>
      <c r="H3" s="68"/>
      <c r="I3" s="62"/>
      <c r="J3" s="62"/>
      <c r="K3" s="62"/>
      <c r="L3" s="63"/>
      <c r="M3" s="73"/>
      <c r="N3" s="74" t="s">
        <v>127</v>
      </c>
    </row>
    <row r="4" ht="15.75" customHeight="1" spans="1:14">
      <c r="A4" s="9" t="s">
        <v>381</v>
      </c>
      <c r="B4" s="75" t="s">
        <v>420</v>
      </c>
      <c r="C4" s="75" t="s">
        <v>421</v>
      </c>
      <c r="D4" s="76" t="s">
        <v>143</v>
      </c>
      <c r="E4" s="76"/>
      <c r="F4" s="76"/>
      <c r="G4" s="76"/>
      <c r="H4" s="77"/>
      <c r="I4" s="76"/>
      <c r="J4" s="76"/>
      <c r="K4" s="76"/>
      <c r="L4" s="78"/>
      <c r="M4" s="77"/>
      <c r="N4" s="79"/>
    </row>
    <row r="5" ht="17.25" customHeight="1" spans="1:14">
      <c r="A5" s="14"/>
      <c r="B5" s="80"/>
      <c r="C5" s="80"/>
      <c r="D5" s="80" t="s">
        <v>30</v>
      </c>
      <c r="E5" s="80" t="s">
        <v>33</v>
      </c>
      <c r="F5" s="80" t="s">
        <v>387</v>
      </c>
      <c r="G5" s="80" t="s">
        <v>388</v>
      </c>
      <c r="H5" s="81" t="s">
        <v>389</v>
      </c>
      <c r="I5" s="82" t="s">
        <v>390</v>
      </c>
      <c r="J5" s="82"/>
      <c r="K5" s="82"/>
      <c r="L5" s="83"/>
      <c r="M5" s="84"/>
      <c r="N5" s="85"/>
    </row>
    <row r="6" ht="54" customHeight="1" spans="1:14">
      <c r="A6" s="17"/>
      <c r="B6" s="85"/>
      <c r="C6" s="85"/>
      <c r="D6" s="85"/>
      <c r="E6" s="85"/>
      <c r="F6" s="85"/>
      <c r="G6" s="85"/>
      <c r="H6" s="86"/>
      <c r="I6" s="85" t="s">
        <v>32</v>
      </c>
      <c r="J6" s="85" t="s">
        <v>43</v>
      </c>
      <c r="K6" s="85" t="s">
        <v>150</v>
      </c>
      <c r="L6" s="87" t="s">
        <v>39</v>
      </c>
      <c r="M6" s="86" t="s">
        <v>40</v>
      </c>
      <c r="N6" s="85" t="s">
        <v>41</v>
      </c>
    </row>
    <row r="7" ht="15" customHeight="1" spans="1:14">
      <c r="A7" s="17">
        <v>1</v>
      </c>
      <c r="B7" s="85">
        <v>2</v>
      </c>
      <c r="C7" s="85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</row>
    <row r="8" ht="21" customHeight="1" spans="1:14">
      <c r="A8" s="88"/>
      <c r="B8" s="89"/>
      <c r="C8" s="89"/>
      <c r="D8" s="90"/>
      <c r="E8" s="90"/>
      <c r="F8" s="90"/>
      <c r="G8" s="90"/>
      <c r="H8" s="90"/>
      <c r="I8" s="90"/>
      <c r="J8" s="90"/>
      <c r="K8" s="90"/>
      <c r="L8" s="91"/>
      <c r="M8" s="90"/>
      <c r="N8" s="90"/>
    </row>
    <row r="9" ht="21" customHeight="1" spans="1:14">
      <c r="A9" s="88"/>
      <c r="B9" s="89"/>
      <c r="C9" s="89"/>
      <c r="D9" s="90"/>
      <c r="E9" s="90"/>
      <c r="F9" s="90"/>
      <c r="G9" s="90"/>
      <c r="H9" s="90"/>
      <c r="I9" s="90"/>
      <c r="J9" s="90"/>
      <c r="K9" s="90"/>
      <c r="L9" s="91"/>
      <c r="M9" s="90"/>
      <c r="N9" s="90"/>
    </row>
    <row r="10" ht="21" customHeight="1" spans="1:14">
      <c r="A10" s="92" t="s">
        <v>102</v>
      </c>
      <c r="B10" s="93"/>
      <c r="C10" s="94"/>
      <c r="D10" s="90"/>
      <c r="E10" s="90"/>
      <c r="F10" s="90"/>
      <c r="G10" s="90"/>
      <c r="H10" s="90"/>
      <c r="I10" s="90"/>
      <c r="J10" s="90"/>
      <c r="K10" s="90"/>
      <c r="L10" s="91"/>
      <c r="M10" s="90"/>
      <c r="N10" s="90"/>
    </row>
    <row r="11" ht="26.25" customHeight="1" spans="1:14">
      <c r="A11" t="s">
        <v>422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1.8518518518519" customWidth="1"/>
    <col min="2" max="15" width="17.1388888888889" customWidth="1"/>
    <col min="16" max="24" width="17" customWidth="1"/>
  </cols>
  <sheetData>
    <row r="1" ht="13.5" customHeight="1" spans="1:24">
      <c r="D1" s="57"/>
      <c r="W1" s="45"/>
      <c r="X1" s="45" t="s">
        <v>423</v>
      </c>
    </row>
    <row r="2" ht="27.75" customHeight="1" spans="1:24">
      <c r="A2" s="58" t="s">
        <v>424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9" t="str">
        <f>"单位名称："&amp;"云南省林业调查规划院昆明分院"</f>
        <v>单位名称：云南省林业调查规划院昆明分院</v>
      </c>
      <c r="B3" s="60"/>
      <c r="C3" s="60"/>
      <c r="D3" s="61"/>
      <c r="E3" s="62"/>
      <c r="F3" s="62"/>
      <c r="G3" s="62"/>
      <c r="H3" s="62"/>
      <c r="I3" s="62"/>
      <c r="W3" s="63"/>
      <c r="X3" s="63" t="s">
        <v>127</v>
      </c>
    </row>
    <row r="4" ht="19.5" customHeight="1" spans="1:24">
      <c r="A4" s="15" t="s">
        <v>425</v>
      </c>
      <c r="B4" s="10" t="s">
        <v>143</v>
      </c>
      <c r="C4" s="11"/>
      <c r="D4" s="11"/>
      <c r="E4" s="64" t="s">
        <v>426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ht="40.5" customHeight="1" spans="1:24">
      <c r="A5" s="18"/>
      <c r="B5" s="28" t="s">
        <v>30</v>
      </c>
      <c r="C5" s="9" t="s">
        <v>33</v>
      </c>
      <c r="D5" s="65" t="s">
        <v>427</v>
      </c>
      <c r="E5" s="64" t="s">
        <v>428</v>
      </c>
      <c r="F5" s="64" t="s">
        <v>429</v>
      </c>
      <c r="G5" s="64" t="s">
        <v>430</v>
      </c>
      <c r="H5" s="64" t="s">
        <v>431</v>
      </c>
      <c r="I5" s="64" t="s">
        <v>432</v>
      </c>
      <c r="J5" s="64" t="s">
        <v>433</v>
      </c>
      <c r="K5" s="64" t="s">
        <v>434</v>
      </c>
      <c r="L5" s="64" t="s">
        <v>435</v>
      </c>
      <c r="M5" s="64" t="s">
        <v>436</v>
      </c>
      <c r="N5" s="64" t="s">
        <v>437</v>
      </c>
      <c r="O5" s="64" t="s">
        <v>438</v>
      </c>
      <c r="P5" s="64" t="s">
        <v>439</v>
      </c>
      <c r="Q5" s="64" t="s">
        <v>440</v>
      </c>
      <c r="R5" s="64" t="s">
        <v>441</v>
      </c>
      <c r="S5" s="64" t="s">
        <v>442</v>
      </c>
      <c r="T5" s="64" t="s">
        <v>443</v>
      </c>
      <c r="U5" s="64" t="s">
        <v>444</v>
      </c>
      <c r="V5" s="64" t="s">
        <v>445</v>
      </c>
      <c r="W5" s="64" t="s">
        <v>446</v>
      </c>
      <c r="X5" s="64" t="s">
        <v>447</v>
      </c>
    </row>
    <row r="6" ht="19.5" customHeight="1" spans="1:24">
      <c r="A6" s="64">
        <v>1</v>
      </c>
      <c r="B6" s="64">
        <v>2</v>
      </c>
      <c r="C6" s="64">
        <v>3</v>
      </c>
      <c r="D6" s="10">
        <v>4</v>
      </c>
      <c r="E6" s="64">
        <v>5</v>
      </c>
      <c r="F6" s="64">
        <v>6</v>
      </c>
      <c r="G6" s="64">
        <v>7</v>
      </c>
      <c r="H6" s="10">
        <v>8</v>
      </c>
      <c r="I6" s="64">
        <v>9</v>
      </c>
      <c r="J6" s="64">
        <v>10</v>
      </c>
      <c r="K6" s="64">
        <v>11</v>
      </c>
      <c r="L6" s="10">
        <v>12</v>
      </c>
      <c r="M6" s="64">
        <v>13</v>
      </c>
      <c r="N6" s="64">
        <v>14</v>
      </c>
      <c r="O6" s="64">
        <v>15</v>
      </c>
      <c r="P6" s="10">
        <v>16</v>
      </c>
      <c r="Q6" s="64">
        <v>17</v>
      </c>
      <c r="R6" s="64">
        <v>18</v>
      </c>
      <c r="S6" s="64">
        <v>19</v>
      </c>
      <c r="T6" s="10">
        <v>20</v>
      </c>
      <c r="U6" s="10">
        <v>21</v>
      </c>
      <c r="V6" s="10">
        <v>22</v>
      </c>
      <c r="W6" s="64">
        <v>23</v>
      </c>
      <c r="X6" s="64">
        <v>24</v>
      </c>
    </row>
    <row r="7" ht="28.5" customHeight="1" spans="1:24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6"/>
      <c r="X7" s="22"/>
    </row>
    <row r="8" ht="30" customHeight="1" spans="1:24">
      <c r="A8" s="3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6"/>
      <c r="X8" s="22"/>
    </row>
    <row r="9" s="56" customFormat="1" ht="29.25" customHeight="1" spans="1:24">
      <c r="A9" s="67" t="s">
        <v>448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" sqref="A1"/>
    </sheetView>
  </sheetViews>
  <sheetFormatPr defaultColWidth="9.13888888888889" defaultRowHeight="12" customHeight="1" outlineLevelRow="7"/>
  <cols>
    <col min="1" max="2" width="29" customWidth="1"/>
    <col min="3" max="3" width="16.2777777777778" customWidth="1"/>
    <col min="4" max="4" width="15.5740740740741" customWidth="1"/>
    <col min="5" max="5" width="23.5740740740741" customWidth="1"/>
    <col min="6" max="6" width="11.2777777777778" customWidth="1"/>
    <col min="7" max="7" width="14.8518518518519" customWidth="1"/>
    <col min="8" max="8" width="10.8518518518519" customWidth="1"/>
    <col min="9" max="9" width="13.4259259259259" customWidth="1"/>
    <col min="10" max="10" width="38.712962962963" customWidth="1"/>
  </cols>
  <sheetData>
    <row r="1" customHeight="1" spans="1:10">
      <c r="J1" s="45" t="s">
        <v>449</v>
      </c>
    </row>
    <row r="2" ht="28.5" customHeight="1" spans="1:10">
      <c r="A2" s="46" t="s">
        <v>450</v>
      </c>
      <c r="B2" s="27"/>
      <c r="C2" s="27"/>
      <c r="D2" s="27"/>
      <c r="E2" s="27"/>
      <c r="F2" s="47"/>
      <c r="G2" s="27"/>
      <c r="H2" s="47"/>
      <c r="I2" s="47"/>
      <c r="J2" s="27"/>
    </row>
    <row r="3" ht="17.25" customHeight="1" spans="1:10">
      <c r="A3" s="4" t="str">
        <f>"单位名称："&amp;"云南省林业调查规划院昆明分院"</f>
        <v>单位名称：云南省林业调查规划院昆明分院</v>
      </c>
    </row>
    <row r="4" ht="44.25" customHeight="1" spans="1:10">
      <c r="A4" s="48" t="s">
        <v>254</v>
      </c>
      <c r="B4" s="48" t="s">
        <v>255</v>
      </c>
      <c r="C4" s="48" t="s">
        <v>256</v>
      </c>
      <c r="D4" s="48" t="s">
        <v>257</v>
      </c>
      <c r="E4" s="48" t="s">
        <v>258</v>
      </c>
      <c r="F4" s="49" t="s">
        <v>259</v>
      </c>
      <c r="G4" s="48" t="s">
        <v>260</v>
      </c>
      <c r="H4" s="49" t="s">
        <v>261</v>
      </c>
      <c r="I4" s="49" t="s">
        <v>262</v>
      </c>
      <c r="J4" s="48" t="s">
        <v>263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9">
        <v>6</v>
      </c>
      <c r="G5" s="48">
        <v>7</v>
      </c>
      <c r="H5" s="49">
        <v>8</v>
      </c>
      <c r="I5" s="49">
        <v>9</v>
      </c>
      <c r="J5" s="48">
        <v>10</v>
      </c>
    </row>
    <row r="6" ht="21.75" customHeight="1" spans="1:10">
      <c r="A6" s="50"/>
      <c r="B6" s="51"/>
      <c r="C6" s="51"/>
      <c r="D6" s="51"/>
      <c r="E6" s="52"/>
      <c r="F6" s="53"/>
      <c r="G6" s="52"/>
      <c r="H6" s="53"/>
      <c r="I6" s="53"/>
      <c r="J6" s="52"/>
    </row>
    <row r="7" ht="60.75" customHeight="1" spans="1:10">
      <c r="A7" s="50"/>
      <c r="B7" s="54"/>
      <c r="C7" s="54"/>
      <c r="D7" s="54"/>
      <c r="E7" s="50"/>
      <c r="F7" s="54"/>
      <c r="G7" s="50"/>
      <c r="H7" s="54"/>
      <c r="I7" s="54"/>
      <c r="J7" s="55"/>
    </row>
    <row r="8" s="44" customFormat="1" ht="33" customHeight="1" spans="1:10">
      <c r="A8" s="44" t="s">
        <v>451</v>
      </c>
    </row>
  </sheetData>
  <mergeCells count="2"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6"/>
  <sheetViews>
    <sheetView showZeros="0" topLeftCell="A5" workbookViewId="0">
      <selection activeCell="A1" sqref="A1"/>
    </sheetView>
  </sheetViews>
  <sheetFormatPr defaultColWidth="8.85185185185185" defaultRowHeight="15" customHeight="1" outlineLevelCol="7"/>
  <cols>
    <col min="1" max="1" width="36" customWidth="1"/>
    <col min="2" max="2" width="19.712962962963" customWidth="1"/>
    <col min="3" max="3" width="33.2777777777778" customWidth="1"/>
    <col min="4" max="4" width="34.712962962963" customWidth="1"/>
    <col min="5" max="5" width="14.4259259259259" customWidth="1"/>
    <col min="6" max="6" width="17.1388888888889" customWidth="1"/>
    <col min="7" max="7" width="17.2777777777778" customWidth="1"/>
    <col min="8" max="8" width="28.2777777777778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452</v>
      </c>
    </row>
    <row r="2" ht="30.75" customHeight="1" spans="1:8">
      <c r="A2" s="36" t="s">
        <v>453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"单位名称："&amp;"云南省林业调查规划院昆明分院"</f>
        <v>单位名称：云南省林业调查规划院昆明分院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136</v>
      </c>
      <c r="B4" s="37" t="s">
        <v>454</v>
      </c>
      <c r="C4" s="37" t="s">
        <v>455</v>
      </c>
      <c r="D4" s="37" t="s">
        <v>456</v>
      </c>
      <c r="E4" s="37" t="s">
        <v>457</v>
      </c>
      <c r="F4" s="37" t="s">
        <v>458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385</v>
      </c>
      <c r="G5" s="37" t="s">
        <v>459</v>
      </c>
      <c r="H5" s="37" t="s">
        <v>460</v>
      </c>
    </row>
    <row r="6" ht="18.75" customHeight="1" spans="1:8">
      <c r="A6" s="38" t="s">
        <v>119</v>
      </c>
      <c r="B6" s="38" t="s">
        <v>120</v>
      </c>
      <c r="C6" s="38" t="s">
        <v>121</v>
      </c>
      <c r="D6" s="38" t="s">
        <v>122</v>
      </c>
      <c r="E6" s="38" t="s">
        <v>123</v>
      </c>
      <c r="F6" s="38" t="s">
        <v>124</v>
      </c>
      <c r="G6" s="38" t="s">
        <v>461</v>
      </c>
      <c r="H6" s="38" t="s">
        <v>462</v>
      </c>
    </row>
    <row r="7" ht="30" customHeight="1" spans="1:8">
      <c r="A7" s="39" t="s">
        <v>45</v>
      </c>
      <c r="B7" s="39" t="s">
        <v>463</v>
      </c>
      <c r="C7" s="39" t="s">
        <v>412</v>
      </c>
      <c r="D7" s="39" t="s">
        <v>411</v>
      </c>
      <c r="E7" s="37" t="s">
        <v>413</v>
      </c>
      <c r="F7" s="40">
        <v>7</v>
      </c>
      <c r="G7" s="41">
        <v>6000</v>
      </c>
      <c r="H7" s="41">
        <v>42000</v>
      </c>
    </row>
    <row r="8" ht="30" customHeight="1" spans="1:8">
      <c r="A8" s="39" t="s">
        <v>45</v>
      </c>
      <c r="B8" s="39" t="s">
        <v>463</v>
      </c>
      <c r="C8" s="39" t="s">
        <v>415</v>
      </c>
      <c r="D8" s="39" t="s">
        <v>414</v>
      </c>
      <c r="E8" s="37" t="s">
        <v>413</v>
      </c>
      <c r="F8" s="40">
        <v>1</v>
      </c>
      <c r="G8" s="41">
        <v>4000</v>
      </c>
      <c r="H8" s="41">
        <v>4000</v>
      </c>
    </row>
    <row r="9" ht="30" customHeight="1" spans="1:8">
      <c r="A9" s="39" t="s">
        <v>45</v>
      </c>
      <c r="B9" s="39" t="s">
        <v>463</v>
      </c>
      <c r="C9" s="39" t="s">
        <v>405</v>
      </c>
      <c r="D9" s="39" t="s">
        <v>404</v>
      </c>
      <c r="E9" s="37" t="s">
        <v>406</v>
      </c>
      <c r="F9" s="40">
        <v>1</v>
      </c>
      <c r="G9" s="41">
        <v>200000</v>
      </c>
      <c r="H9" s="41">
        <v>200000</v>
      </c>
    </row>
    <row r="10" ht="30" customHeight="1" spans="1:8">
      <c r="A10" s="39" t="s">
        <v>45</v>
      </c>
      <c r="B10" s="39" t="s">
        <v>463</v>
      </c>
      <c r="C10" s="39" t="s">
        <v>464</v>
      </c>
      <c r="D10" s="39" t="s">
        <v>465</v>
      </c>
      <c r="E10" s="37" t="s">
        <v>406</v>
      </c>
      <c r="F10" s="40">
        <v>1</v>
      </c>
      <c r="G10" s="41">
        <v>20000</v>
      </c>
      <c r="H10" s="41">
        <v>20000</v>
      </c>
    </row>
    <row r="11" ht="30" customHeight="1" spans="1:8">
      <c r="A11" s="39" t="s">
        <v>45</v>
      </c>
      <c r="B11" s="39" t="s">
        <v>463</v>
      </c>
      <c r="C11" s="39" t="s">
        <v>466</v>
      </c>
      <c r="D11" s="39" t="s">
        <v>467</v>
      </c>
      <c r="E11" s="37" t="s">
        <v>406</v>
      </c>
      <c r="F11" s="40">
        <v>1</v>
      </c>
      <c r="G11" s="41">
        <v>590000</v>
      </c>
      <c r="H11" s="41">
        <v>590000</v>
      </c>
    </row>
    <row r="12" ht="30" customHeight="1" spans="1:8">
      <c r="A12" s="39" t="s">
        <v>45</v>
      </c>
      <c r="B12" s="39" t="s">
        <v>463</v>
      </c>
      <c r="C12" s="39" t="s">
        <v>468</v>
      </c>
      <c r="D12" s="39" t="s">
        <v>469</v>
      </c>
      <c r="E12" s="37" t="s">
        <v>470</v>
      </c>
      <c r="F12" s="40">
        <v>1</v>
      </c>
      <c r="G12" s="41">
        <v>50000</v>
      </c>
      <c r="H12" s="41">
        <v>50000</v>
      </c>
    </row>
    <row r="13" ht="30" customHeight="1" spans="1:8">
      <c r="A13" s="39" t="s">
        <v>45</v>
      </c>
      <c r="B13" s="39" t="s">
        <v>471</v>
      </c>
      <c r="C13" s="39" t="s">
        <v>410</v>
      </c>
      <c r="D13" s="39" t="s">
        <v>472</v>
      </c>
      <c r="E13" s="37" t="s">
        <v>470</v>
      </c>
      <c r="F13" s="40">
        <v>3</v>
      </c>
      <c r="G13" s="41">
        <v>3500</v>
      </c>
      <c r="H13" s="41">
        <v>10500</v>
      </c>
    </row>
    <row r="14" ht="30" customHeight="1" spans="1:8">
      <c r="A14" s="39" t="s">
        <v>45</v>
      </c>
      <c r="B14" s="39" t="s">
        <v>473</v>
      </c>
      <c r="C14" s="39" t="s">
        <v>408</v>
      </c>
      <c r="D14" s="39" t="s">
        <v>407</v>
      </c>
      <c r="E14" s="37" t="s">
        <v>293</v>
      </c>
      <c r="F14" s="40">
        <v>7</v>
      </c>
      <c r="G14" s="41">
        <v>1370</v>
      </c>
      <c r="H14" s="41">
        <v>9590</v>
      </c>
    </row>
    <row r="15" ht="20.25" customHeight="1" spans="1:8">
      <c r="A15" s="37" t="s">
        <v>30</v>
      </c>
      <c r="B15" s="37"/>
      <c r="C15" s="37"/>
      <c r="D15" s="37"/>
      <c r="E15" s="37"/>
      <c r="F15" s="40">
        <v>22</v>
      </c>
      <c r="G15" s="41"/>
      <c r="H15" s="41">
        <v>926090</v>
      </c>
    </row>
    <row r="16" ht="19.5" customHeight="1" spans="1:8">
      <c r="A16" s="39" t="s">
        <v>474</v>
      </c>
      <c r="B16" s="39"/>
      <c r="C16" s="39"/>
      <c r="D16" s="39"/>
      <c r="E16" s="39"/>
      <c r="F16" s="42"/>
      <c r="G16" s="43"/>
      <c r="H16" s="43"/>
    </row>
  </sheetData>
  <mergeCells count="9">
    <mergeCell ref="A2:H2"/>
    <mergeCell ref="F4:H4"/>
    <mergeCell ref="A15:E15"/>
    <mergeCell ref="A16:H16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5"/>
  <sheetViews>
    <sheetView showZeros="0" zoomScale="85" zoomScaleNormal="85" workbookViewId="0">
      <selection activeCell="A1" sqref="A1"/>
    </sheetView>
  </sheetViews>
  <sheetFormatPr defaultColWidth="9.13888888888889" defaultRowHeight="14.25" customHeight="1"/>
  <cols>
    <col min="1" max="1" width="16.2777777777778" customWidth="1"/>
    <col min="2" max="2" width="29" customWidth="1"/>
    <col min="3" max="3" width="23.8518518518519" customWidth="1"/>
    <col min="4" max="7" width="19.5740740740741" customWidth="1"/>
    <col min="8" max="8" width="15.4259259259259" customWidth="1"/>
    <col min="9" max="11" width="19.5740740740741" customWidth="1"/>
  </cols>
  <sheetData>
    <row r="1" ht="13.5" customHeight="1" spans="1:11">
      <c r="D1" s="1"/>
      <c r="E1" s="1"/>
      <c r="F1" s="1"/>
      <c r="G1" s="1"/>
      <c r="K1" s="2" t="s">
        <v>475</v>
      </c>
    </row>
    <row r="2" ht="27.75" customHeight="1" spans="1:11">
      <c r="A2" s="27" t="s">
        <v>476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"单位名称："&amp;"云南省林业调查规划院昆明分院"</f>
        <v>单位名称：云南省林业调查规划院昆明分院</v>
      </c>
      <c r="B3" s="5"/>
      <c r="C3" s="5"/>
      <c r="D3" s="5"/>
      <c r="E3" s="5"/>
      <c r="F3" s="5"/>
      <c r="G3" s="5"/>
      <c r="H3" s="6"/>
      <c r="I3" s="6"/>
      <c r="J3" s="6"/>
      <c r="K3" s="7" t="s">
        <v>127</v>
      </c>
    </row>
    <row r="4" ht="21.75" customHeight="1" spans="1:11">
      <c r="A4" s="8" t="s">
        <v>216</v>
      </c>
      <c r="B4" s="8" t="s">
        <v>138</v>
      </c>
      <c r="C4" s="8" t="s">
        <v>217</v>
      </c>
      <c r="D4" s="9" t="s">
        <v>139</v>
      </c>
      <c r="E4" s="9" t="s">
        <v>140</v>
      </c>
      <c r="F4" s="9" t="s">
        <v>141</v>
      </c>
      <c r="G4" s="9" t="s">
        <v>142</v>
      </c>
      <c r="H4" s="15" t="s">
        <v>30</v>
      </c>
      <c r="I4" s="10" t="s">
        <v>477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75" customHeight="1" spans="1:11">
      <c r="A8" s="30"/>
      <c r="B8" s="20" t="s">
        <v>478</v>
      </c>
      <c r="C8" s="30"/>
      <c r="D8" s="30"/>
      <c r="E8" s="30"/>
      <c r="F8" s="30"/>
      <c r="G8" s="30"/>
      <c r="H8" s="22">
        <v>2650000</v>
      </c>
      <c r="I8" s="22">
        <v>2650000</v>
      </c>
      <c r="J8" s="22"/>
      <c r="K8" s="22"/>
    </row>
    <row r="9" ht="30.75" customHeight="1" spans="1:11">
      <c r="A9" s="20" t="s">
        <v>221</v>
      </c>
      <c r="B9" s="20" t="s">
        <v>478</v>
      </c>
      <c r="C9" s="20" t="s">
        <v>45</v>
      </c>
      <c r="D9" s="20" t="s">
        <v>479</v>
      </c>
      <c r="E9" s="20" t="s">
        <v>480</v>
      </c>
      <c r="F9" s="20" t="s">
        <v>190</v>
      </c>
      <c r="G9" s="20" t="s">
        <v>191</v>
      </c>
      <c r="H9" s="22">
        <v>100000</v>
      </c>
      <c r="I9" s="22">
        <v>100000</v>
      </c>
      <c r="J9" s="22"/>
      <c r="K9" s="22"/>
    </row>
    <row r="10" ht="30.75" customHeight="1" spans="1:11">
      <c r="A10" s="20" t="s">
        <v>221</v>
      </c>
      <c r="B10" s="20" t="s">
        <v>478</v>
      </c>
      <c r="C10" s="20" t="s">
        <v>45</v>
      </c>
      <c r="D10" s="20" t="s">
        <v>479</v>
      </c>
      <c r="E10" s="20" t="s">
        <v>480</v>
      </c>
      <c r="F10" s="20" t="s">
        <v>198</v>
      </c>
      <c r="G10" s="20" t="s">
        <v>199</v>
      </c>
      <c r="H10" s="22">
        <v>896000</v>
      </c>
      <c r="I10" s="22">
        <v>896000</v>
      </c>
      <c r="J10" s="22"/>
      <c r="K10" s="22"/>
    </row>
    <row r="11" ht="30.75" customHeight="1" spans="1:11">
      <c r="A11" s="20" t="s">
        <v>221</v>
      </c>
      <c r="B11" s="20" t="s">
        <v>478</v>
      </c>
      <c r="C11" s="20" t="s">
        <v>45</v>
      </c>
      <c r="D11" s="20" t="s">
        <v>479</v>
      </c>
      <c r="E11" s="20" t="s">
        <v>480</v>
      </c>
      <c r="F11" s="20" t="s">
        <v>202</v>
      </c>
      <c r="G11" s="20" t="s">
        <v>203</v>
      </c>
      <c r="H11" s="22">
        <v>1005000</v>
      </c>
      <c r="I11" s="22">
        <v>1005000</v>
      </c>
      <c r="J11" s="22"/>
      <c r="K11" s="22"/>
    </row>
    <row r="12" ht="30.75" customHeight="1" spans="1:11">
      <c r="A12" s="20" t="s">
        <v>221</v>
      </c>
      <c r="B12" s="20" t="s">
        <v>478</v>
      </c>
      <c r="C12" s="20" t="s">
        <v>45</v>
      </c>
      <c r="D12" s="20" t="s">
        <v>479</v>
      </c>
      <c r="E12" s="20" t="s">
        <v>480</v>
      </c>
      <c r="F12" s="20" t="s">
        <v>204</v>
      </c>
      <c r="G12" s="20" t="s">
        <v>205</v>
      </c>
      <c r="H12" s="22">
        <v>50000</v>
      </c>
      <c r="I12" s="22">
        <v>50000</v>
      </c>
      <c r="J12" s="22"/>
      <c r="K12" s="22"/>
    </row>
    <row r="13" ht="30.75" customHeight="1" spans="1:11">
      <c r="A13" s="20" t="s">
        <v>221</v>
      </c>
      <c r="B13" s="20" t="s">
        <v>478</v>
      </c>
      <c r="C13" s="20" t="s">
        <v>45</v>
      </c>
      <c r="D13" s="20" t="s">
        <v>479</v>
      </c>
      <c r="E13" s="20" t="s">
        <v>480</v>
      </c>
      <c r="F13" s="20" t="s">
        <v>236</v>
      </c>
      <c r="G13" s="20" t="s">
        <v>237</v>
      </c>
      <c r="H13" s="22">
        <v>256000</v>
      </c>
      <c r="I13" s="22">
        <v>256000</v>
      </c>
      <c r="J13" s="22"/>
      <c r="K13" s="22"/>
    </row>
    <row r="14" ht="30.75" customHeight="1" spans="1:11">
      <c r="A14" s="20" t="s">
        <v>221</v>
      </c>
      <c r="B14" s="20" t="s">
        <v>478</v>
      </c>
      <c r="C14" s="20" t="s">
        <v>45</v>
      </c>
      <c r="D14" s="20" t="s">
        <v>479</v>
      </c>
      <c r="E14" s="20" t="s">
        <v>480</v>
      </c>
      <c r="F14" s="20" t="s">
        <v>238</v>
      </c>
      <c r="G14" s="20" t="s">
        <v>239</v>
      </c>
      <c r="H14" s="22">
        <v>343000</v>
      </c>
      <c r="I14" s="22">
        <v>343000</v>
      </c>
      <c r="J14" s="22"/>
      <c r="K14" s="22"/>
    </row>
    <row r="15" ht="18.75" customHeight="1" spans="1:11">
      <c r="A15" s="31" t="s">
        <v>102</v>
      </c>
      <c r="B15" s="32"/>
      <c r="C15" s="32"/>
      <c r="D15" s="32"/>
      <c r="E15" s="32"/>
      <c r="F15" s="32"/>
      <c r="G15" s="33"/>
      <c r="H15" s="22">
        <v>2650000</v>
      </c>
      <c r="I15" s="22">
        <v>2650000</v>
      </c>
      <c r="J15" s="22"/>
      <c r="K15" s="22"/>
    </row>
  </sheetData>
  <mergeCells count="15">
    <mergeCell ref="A2:K2"/>
    <mergeCell ref="A3:G3"/>
    <mergeCell ref="I4:K4"/>
    <mergeCell ref="A15:G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37.712962962963" customWidth="1"/>
    <col min="2" max="2" width="28" customWidth="1"/>
    <col min="3" max="3" width="37.5740740740741" customWidth="1"/>
    <col min="4" max="4" width="17" customWidth="1"/>
    <col min="5" max="7" width="27" customWidth="1"/>
  </cols>
  <sheetData>
    <row r="1" ht="13.5" customHeight="1" spans="1:7">
      <c r="D1" s="1"/>
      <c r="G1" s="2" t="s">
        <v>481</v>
      </c>
    </row>
    <row r="2" ht="27.75" customHeight="1" spans="1:7">
      <c r="A2" s="3" t="s">
        <v>482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"单位名称："&amp;"云南省林业调查规划院昆明分院"</f>
        <v>单位名称：云南省林业调查规划院昆明分院</v>
      </c>
      <c r="B3" s="5"/>
      <c r="C3" s="5"/>
      <c r="D3" s="5"/>
      <c r="E3" s="6"/>
      <c r="F3" s="6"/>
      <c r="G3" s="7" t="s">
        <v>127</v>
      </c>
    </row>
    <row r="4" ht="21.75" customHeight="1" spans="1:7">
      <c r="A4" s="8" t="s">
        <v>217</v>
      </c>
      <c r="B4" s="8" t="s">
        <v>216</v>
      </c>
      <c r="C4" s="8" t="s">
        <v>138</v>
      </c>
      <c r="D4" s="9" t="s">
        <v>483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484</v>
      </c>
      <c r="F5" s="9" t="s">
        <v>485</v>
      </c>
      <c r="G5" s="9" t="s">
        <v>486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30" customHeight="1" spans="1:7">
      <c r="A8" s="20" t="s">
        <v>45</v>
      </c>
      <c r="B8" s="21"/>
      <c r="C8" s="21"/>
      <c r="D8" s="20"/>
      <c r="E8" s="22">
        <v>3284300</v>
      </c>
      <c r="F8" s="22">
        <v>3284300</v>
      </c>
      <c r="G8" s="22">
        <v>3284300</v>
      </c>
    </row>
    <row r="9" ht="30" customHeight="1" spans="1:7">
      <c r="A9" s="20"/>
      <c r="B9" s="20" t="s">
        <v>487</v>
      </c>
      <c r="C9" s="20" t="s">
        <v>223</v>
      </c>
      <c r="D9" s="20" t="s">
        <v>488</v>
      </c>
      <c r="E9" s="22">
        <v>1685000</v>
      </c>
      <c r="F9" s="22">
        <v>1685000</v>
      </c>
      <c r="G9" s="22">
        <v>1685000</v>
      </c>
    </row>
    <row r="10" ht="30" customHeight="1" spans="1:7">
      <c r="A10" s="23"/>
      <c r="B10" s="20" t="s">
        <v>489</v>
      </c>
      <c r="C10" s="20" t="s">
        <v>248</v>
      </c>
      <c r="D10" s="20" t="s">
        <v>488</v>
      </c>
      <c r="E10" s="22">
        <v>344300</v>
      </c>
      <c r="F10" s="22">
        <v>344300</v>
      </c>
      <c r="G10" s="22">
        <v>344300</v>
      </c>
    </row>
    <row r="11" ht="30" customHeight="1" spans="1:7">
      <c r="A11" s="23"/>
      <c r="B11" s="20" t="s">
        <v>489</v>
      </c>
      <c r="C11" s="20" t="s">
        <v>244</v>
      </c>
      <c r="D11" s="20" t="s">
        <v>488</v>
      </c>
      <c r="E11" s="22">
        <v>1155000</v>
      </c>
      <c r="F11" s="22">
        <v>1155000</v>
      </c>
      <c r="G11" s="22">
        <v>1155000</v>
      </c>
    </row>
    <row r="12" ht="30" customHeight="1" spans="1:7">
      <c r="A12" s="23"/>
      <c r="B12" s="20" t="s">
        <v>489</v>
      </c>
      <c r="C12" s="20" t="s">
        <v>250</v>
      </c>
      <c r="D12" s="20" t="s">
        <v>488</v>
      </c>
      <c r="E12" s="22">
        <v>100000</v>
      </c>
      <c r="F12" s="22">
        <v>100000</v>
      </c>
      <c r="G12" s="22">
        <v>100000</v>
      </c>
    </row>
    <row r="13" ht="18.75" customHeight="1" spans="1:7">
      <c r="A13" s="24" t="s">
        <v>30</v>
      </c>
      <c r="B13" s="25" t="s">
        <v>490</v>
      </c>
      <c r="C13" s="25"/>
      <c r="D13" s="26"/>
      <c r="E13" s="22">
        <v>3284300</v>
      </c>
      <c r="F13" s="22">
        <v>3284300</v>
      </c>
      <c r="G13" s="22">
        <v>3284300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388888888889" customWidth="1"/>
    <col min="2" max="2" width="35.2777777777778" customWidth="1"/>
    <col min="3" max="19" width="16.1388888888889" customWidth="1"/>
  </cols>
  <sheetData>
    <row r="1" ht="12" customHeight="1" spans="1:19">
      <c r="A1" s="151"/>
      <c r="J1" s="152"/>
      <c r="R1" s="2" t="s">
        <v>26</v>
      </c>
    </row>
    <row r="2" ht="36" customHeight="1" spans="1:19">
      <c r="A2" s="153" t="s">
        <v>27</v>
      </c>
      <c r="B2" s="27"/>
      <c r="C2" s="27"/>
      <c r="D2" s="27"/>
      <c r="E2" s="27"/>
      <c r="F2" s="27"/>
      <c r="G2" s="27"/>
      <c r="H2" s="27"/>
      <c r="I2" s="27"/>
      <c r="J2" s="47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6" t="str">
        <f>"单位名称："&amp;"云南省林业调查规划院昆明分院"</f>
        <v>单位名称：云南省林业调查规划院昆明分院</v>
      </c>
      <c r="B3" s="6"/>
      <c r="C3" s="6"/>
      <c r="D3" s="6"/>
      <c r="E3" s="6"/>
      <c r="F3" s="6"/>
      <c r="G3" s="6"/>
      <c r="H3" s="6"/>
      <c r="I3" s="6"/>
      <c r="J3" s="154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5" t="s">
        <v>28</v>
      </c>
      <c r="B4" s="156" t="s">
        <v>29</v>
      </c>
      <c r="C4" s="156" t="s">
        <v>30</v>
      </c>
      <c r="D4" s="157" t="s">
        <v>31</v>
      </c>
      <c r="E4" s="158"/>
      <c r="F4" s="158"/>
      <c r="G4" s="158"/>
      <c r="H4" s="158"/>
      <c r="I4" s="158"/>
      <c r="J4" s="159"/>
      <c r="K4" s="158"/>
      <c r="L4" s="158"/>
      <c r="M4" s="158"/>
      <c r="N4" s="160"/>
      <c r="O4" s="160" t="s">
        <v>20</v>
      </c>
      <c r="P4" s="160"/>
      <c r="Q4" s="160"/>
      <c r="R4" s="160"/>
      <c r="S4" s="160"/>
    </row>
    <row r="5" ht="18" customHeight="1" spans="1:19">
      <c r="A5" s="161"/>
      <c r="B5" s="162"/>
      <c r="C5" s="162"/>
      <c r="D5" s="162" t="s">
        <v>32</v>
      </c>
      <c r="E5" s="162" t="s">
        <v>33</v>
      </c>
      <c r="F5" s="162" t="s">
        <v>34</v>
      </c>
      <c r="G5" s="162" t="s">
        <v>35</v>
      </c>
      <c r="H5" s="162" t="s">
        <v>36</v>
      </c>
      <c r="I5" s="163" t="s">
        <v>37</v>
      </c>
      <c r="J5" s="164"/>
      <c r="K5" s="163" t="s">
        <v>38</v>
      </c>
      <c r="L5" s="163" t="s">
        <v>39</v>
      </c>
      <c r="M5" s="163" t="s">
        <v>40</v>
      </c>
      <c r="N5" s="165" t="s">
        <v>41</v>
      </c>
      <c r="O5" s="166" t="s">
        <v>32</v>
      </c>
      <c r="P5" s="166" t="s">
        <v>33</v>
      </c>
      <c r="Q5" s="166" t="s">
        <v>34</v>
      </c>
      <c r="R5" s="166" t="s">
        <v>35</v>
      </c>
      <c r="S5" s="166" t="s">
        <v>42</v>
      </c>
    </row>
    <row r="6" ht="29.25" customHeight="1" spans="1:19">
      <c r="A6" s="167"/>
      <c r="B6" s="168"/>
      <c r="C6" s="168"/>
      <c r="D6" s="168"/>
      <c r="E6" s="168"/>
      <c r="F6" s="168"/>
      <c r="G6" s="168"/>
      <c r="H6" s="168"/>
      <c r="I6" s="169" t="s">
        <v>32</v>
      </c>
      <c r="J6" s="169" t="s">
        <v>43</v>
      </c>
      <c r="K6" s="169" t="s">
        <v>38</v>
      </c>
      <c r="L6" s="169" t="s">
        <v>39</v>
      </c>
      <c r="M6" s="169" t="s">
        <v>40</v>
      </c>
      <c r="N6" s="169" t="s">
        <v>41</v>
      </c>
      <c r="O6" s="169"/>
      <c r="P6" s="169"/>
      <c r="Q6" s="169"/>
      <c r="R6" s="169"/>
      <c r="S6" s="169"/>
    </row>
    <row r="7" ht="16.5" customHeight="1" spans="1:19">
      <c r="A7" s="135">
        <v>1</v>
      </c>
      <c r="B7" s="19">
        <v>2</v>
      </c>
      <c r="C7" s="19">
        <v>3</v>
      </c>
      <c r="D7" s="19">
        <v>4</v>
      </c>
      <c r="E7" s="135">
        <v>5</v>
      </c>
      <c r="F7" s="19">
        <v>6</v>
      </c>
      <c r="G7" s="19">
        <v>7</v>
      </c>
      <c r="H7" s="135">
        <v>8</v>
      </c>
      <c r="I7" s="19">
        <v>9</v>
      </c>
      <c r="J7" s="29">
        <v>10</v>
      </c>
      <c r="K7" s="29">
        <v>11</v>
      </c>
      <c r="L7" s="170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5" customHeight="1" spans="1:19">
      <c r="A8" s="30" t="s">
        <v>44</v>
      </c>
      <c r="B8" s="30" t="s">
        <v>45</v>
      </c>
      <c r="C8" s="22">
        <v>34113494.66</v>
      </c>
      <c r="D8" s="125">
        <v>32917073.42</v>
      </c>
      <c r="E8" s="91">
        <v>27412073.42</v>
      </c>
      <c r="F8" s="91"/>
      <c r="G8" s="91"/>
      <c r="H8" s="91"/>
      <c r="I8" s="91">
        <v>5505000</v>
      </c>
      <c r="J8" s="91">
        <v>5500000</v>
      </c>
      <c r="K8" s="91"/>
      <c r="L8" s="91"/>
      <c r="M8" s="91"/>
      <c r="N8" s="91">
        <v>5000</v>
      </c>
      <c r="O8" s="91">
        <v>1196421.24</v>
      </c>
      <c r="P8" s="91">
        <v>196421.24</v>
      </c>
      <c r="Q8" s="91"/>
      <c r="R8" s="91"/>
      <c r="S8" s="91">
        <v>1000000</v>
      </c>
    </row>
    <row r="9" ht="16.5" customHeight="1" spans="1:19">
      <c r="A9" s="171" t="s">
        <v>30</v>
      </c>
      <c r="B9" s="172"/>
      <c r="C9" s="125">
        <v>34113494.66</v>
      </c>
      <c r="D9" s="125">
        <v>32917073.42</v>
      </c>
      <c r="E9" s="91">
        <v>27412073.42</v>
      </c>
      <c r="F9" s="91"/>
      <c r="G9" s="91"/>
      <c r="H9" s="91"/>
      <c r="I9" s="91">
        <v>5505000</v>
      </c>
      <c r="J9" s="91">
        <v>5500000</v>
      </c>
      <c r="K9" s="91"/>
      <c r="L9" s="91"/>
      <c r="M9" s="91"/>
      <c r="N9" s="91">
        <v>5000</v>
      </c>
      <c r="O9" s="91">
        <v>1196421.24</v>
      </c>
      <c r="P9" s="91">
        <v>196421.24</v>
      </c>
      <c r="Q9" s="91"/>
      <c r="R9" s="91"/>
      <c r="S9" s="91">
        <v>1000000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4.2777777777778" customWidth="1"/>
    <col min="2" max="2" width="32.5740740740741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ht="15.75" customHeight="1" spans="1:15">
      <c r="O1" s="57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05" t="str">
        <f>"单位名称："&amp;"云南省林业调查规划院昆明分院"</f>
        <v>单位名称：云南省林业调查规划院昆明分院</v>
      </c>
      <c r="B3" s="106"/>
      <c r="C3" s="60"/>
      <c r="D3" s="60"/>
      <c r="E3" s="60"/>
      <c r="F3" s="60"/>
      <c r="G3" s="6"/>
      <c r="H3" s="60"/>
      <c r="I3" s="60"/>
      <c r="J3" s="6"/>
      <c r="K3" s="60"/>
      <c r="L3" s="60"/>
      <c r="M3" s="6"/>
      <c r="N3" s="6"/>
      <c r="O3" s="107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4" t="s">
        <v>33</v>
      </c>
      <c r="E4" s="64"/>
      <c r="F4" s="64"/>
      <c r="G4" s="150" t="s">
        <v>34</v>
      </c>
      <c r="H4" s="9" t="s">
        <v>35</v>
      </c>
      <c r="I4" s="9" t="s">
        <v>50</v>
      </c>
      <c r="J4" s="10" t="s">
        <v>51</v>
      </c>
      <c r="K4" s="76" t="s">
        <v>52</v>
      </c>
      <c r="L4" s="76" t="s">
        <v>53</v>
      </c>
      <c r="M4" s="76" t="s">
        <v>54</v>
      </c>
      <c r="N4" s="76" t="s">
        <v>55</v>
      </c>
      <c r="O4" s="79" t="s">
        <v>56</v>
      </c>
    </row>
    <row r="5" ht="30" customHeight="1" spans="1:15">
      <c r="A5" s="18"/>
      <c r="B5" s="18"/>
      <c r="C5" s="18"/>
      <c r="D5" s="64" t="s">
        <v>32</v>
      </c>
      <c r="E5" s="64" t="s">
        <v>57</v>
      </c>
      <c r="F5" s="64" t="s">
        <v>58</v>
      </c>
      <c r="G5" s="18"/>
      <c r="H5" s="18"/>
      <c r="I5" s="18"/>
      <c r="J5" s="64" t="s">
        <v>32</v>
      </c>
      <c r="K5" s="87" t="s">
        <v>52</v>
      </c>
      <c r="L5" s="87" t="s">
        <v>53</v>
      </c>
      <c r="M5" s="87" t="s">
        <v>54</v>
      </c>
      <c r="N5" s="87" t="s">
        <v>55</v>
      </c>
      <c r="O5" s="87" t="s">
        <v>56</v>
      </c>
    </row>
    <row r="6" ht="16.5" customHeight="1" spans="1:15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49">
        <v>8</v>
      </c>
      <c r="I6" s="49">
        <v>9</v>
      </c>
      <c r="J6" s="49">
        <v>10</v>
      </c>
      <c r="K6" s="49">
        <v>11</v>
      </c>
      <c r="L6" s="49">
        <v>12</v>
      </c>
      <c r="M6" s="49">
        <v>13</v>
      </c>
      <c r="N6" s="49">
        <v>14</v>
      </c>
      <c r="O6" s="64">
        <v>15</v>
      </c>
    </row>
    <row r="7" ht="20.25" customHeight="1" spans="1:15">
      <c r="A7" s="30" t="s">
        <v>59</v>
      </c>
      <c r="B7" s="30" t="s">
        <v>60</v>
      </c>
      <c r="C7" s="125">
        <v>6500000</v>
      </c>
      <c r="D7" s="125"/>
      <c r="E7" s="125"/>
      <c r="F7" s="125"/>
      <c r="G7" s="91"/>
      <c r="H7" s="125"/>
      <c r="I7" s="125"/>
      <c r="J7" s="125">
        <v>6500000</v>
      </c>
      <c r="K7" s="125">
        <v>6500000</v>
      </c>
      <c r="L7" s="125"/>
      <c r="M7" s="91"/>
      <c r="N7" s="125"/>
      <c r="O7" s="125"/>
    </row>
    <row r="8" ht="20.25" customHeight="1" spans="1:15">
      <c r="A8" s="133" t="s">
        <v>61</v>
      </c>
      <c r="B8" s="133" t="s">
        <v>62</v>
      </c>
      <c r="C8" s="125">
        <v>6500000</v>
      </c>
      <c r="D8" s="125"/>
      <c r="E8" s="125"/>
      <c r="F8" s="125"/>
      <c r="G8" s="91"/>
      <c r="H8" s="125"/>
      <c r="I8" s="125"/>
      <c r="J8" s="125">
        <v>6500000</v>
      </c>
      <c r="K8" s="125">
        <v>6500000</v>
      </c>
      <c r="L8" s="125"/>
      <c r="M8" s="91"/>
      <c r="N8" s="125"/>
      <c r="O8" s="125"/>
    </row>
    <row r="9" ht="20.25" customHeight="1" spans="1:15">
      <c r="A9" s="134" t="s">
        <v>63</v>
      </c>
      <c r="B9" s="134" t="s">
        <v>64</v>
      </c>
      <c r="C9" s="125">
        <v>6500000</v>
      </c>
      <c r="D9" s="125"/>
      <c r="E9" s="125"/>
      <c r="F9" s="125"/>
      <c r="G9" s="91"/>
      <c r="H9" s="125"/>
      <c r="I9" s="125"/>
      <c r="J9" s="125">
        <v>6500000</v>
      </c>
      <c r="K9" s="125">
        <v>6500000</v>
      </c>
      <c r="L9" s="125"/>
      <c r="M9" s="91"/>
      <c r="N9" s="125"/>
      <c r="O9" s="125"/>
    </row>
    <row r="10" ht="20.25" customHeight="1" spans="1:15">
      <c r="A10" s="30" t="s">
        <v>65</v>
      </c>
      <c r="B10" s="30" t="s">
        <v>66</v>
      </c>
      <c r="C10" s="125">
        <v>2464112.18</v>
      </c>
      <c r="D10" s="125">
        <v>2464112.18</v>
      </c>
      <c r="E10" s="125">
        <v>2464112.18</v>
      </c>
      <c r="F10" s="125"/>
      <c r="G10" s="91"/>
      <c r="H10" s="125"/>
      <c r="I10" s="125"/>
      <c r="J10" s="125"/>
      <c r="K10" s="125"/>
      <c r="L10" s="125"/>
      <c r="M10" s="91"/>
      <c r="N10" s="125"/>
      <c r="O10" s="125"/>
    </row>
    <row r="11" ht="20.25" customHeight="1" spans="1:15">
      <c r="A11" s="133" t="s">
        <v>67</v>
      </c>
      <c r="B11" s="133" t="s">
        <v>68</v>
      </c>
      <c r="C11" s="125">
        <v>2350759.97</v>
      </c>
      <c r="D11" s="125">
        <v>2350759.97</v>
      </c>
      <c r="E11" s="125">
        <v>2350759.97</v>
      </c>
      <c r="F11" s="125"/>
      <c r="G11" s="91"/>
      <c r="H11" s="125"/>
      <c r="I11" s="125"/>
      <c r="J11" s="125"/>
      <c r="K11" s="125"/>
      <c r="L11" s="125"/>
      <c r="M11" s="91"/>
      <c r="N11" s="125"/>
      <c r="O11" s="125"/>
    </row>
    <row r="12" ht="20.25" customHeight="1" spans="1:15">
      <c r="A12" s="134" t="s">
        <v>69</v>
      </c>
      <c r="B12" s="134" t="s">
        <v>70</v>
      </c>
      <c r="C12" s="125">
        <v>60840</v>
      </c>
      <c r="D12" s="125">
        <v>60840</v>
      </c>
      <c r="E12" s="125">
        <v>60840</v>
      </c>
      <c r="F12" s="125"/>
      <c r="G12" s="91"/>
      <c r="H12" s="125"/>
      <c r="I12" s="125"/>
      <c r="J12" s="125"/>
      <c r="K12" s="125"/>
      <c r="L12" s="125"/>
      <c r="M12" s="91"/>
      <c r="N12" s="125"/>
      <c r="O12" s="125"/>
    </row>
    <row r="13" ht="20.25" customHeight="1" spans="1:15">
      <c r="A13" s="134" t="s">
        <v>71</v>
      </c>
      <c r="B13" s="134" t="s">
        <v>72</v>
      </c>
      <c r="C13" s="125">
        <v>2289919.97</v>
      </c>
      <c r="D13" s="125">
        <v>2289919.97</v>
      </c>
      <c r="E13" s="125">
        <v>2289919.97</v>
      </c>
      <c r="F13" s="125"/>
      <c r="G13" s="91"/>
      <c r="H13" s="125"/>
      <c r="I13" s="125"/>
      <c r="J13" s="125"/>
      <c r="K13" s="125"/>
      <c r="L13" s="125"/>
      <c r="M13" s="91"/>
      <c r="N13" s="125"/>
      <c r="O13" s="125"/>
    </row>
    <row r="14" ht="20.25" customHeight="1" spans="1:15">
      <c r="A14" s="133" t="s">
        <v>73</v>
      </c>
      <c r="B14" s="133" t="s">
        <v>74</v>
      </c>
      <c r="C14" s="125">
        <v>113352.21</v>
      </c>
      <c r="D14" s="125">
        <v>113352.21</v>
      </c>
      <c r="E14" s="125">
        <v>113352.21</v>
      </c>
      <c r="F14" s="125"/>
      <c r="G14" s="91"/>
      <c r="H14" s="125"/>
      <c r="I14" s="125"/>
      <c r="J14" s="125"/>
      <c r="K14" s="125"/>
      <c r="L14" s="125"/>
      <c r="M14" s="91"/>
      <c r="N14" s="125"/>
      <c r="O14" s="125"/>
    </row>
    <row r="15" ht="20.25" customHeight="1" spans="1:15">
      <c r="A15" s="134" t="s">
        <v>75</v>
      </c>
      <c r="B15" s="134" t="s">
        <v>74</v>
      </c>
      <c r="C15" s="125">
        <v>113352.21</v>
      </c>
      <c r="D15" s="125">
        <v>113352.21</v>
      </c>
      <c r="E15" s="125">
        <v>113352.21</v>
      </c>
      <c r="F15" s="125"/>
      <c r="G15" s="91"/>
      <c r="H15" s="125"/>
      <c r="I15" s="125"/>
      <c r="J15" s="125"/>
      <c r="K15" s="125"/>
      <c r="L15" s="125"/>
      <c r="M15" s="91"/>
      <c r="N15" s="125"/>
      <c r="O15" s="125"/>
    </row>
    <row r="16" ht="20.25" customHeight="1" spans="1:15">
      <c r="A16" s="30" t="s">
        <v>76</v>
      </c>
      <c r="B16" s="30" t="s">
        <v>77</v>
      </c>
      <c r="C16" s="125">
        <v>2831501.88</v>
      </c>
      <c r="D16" s="125">
        <v>2831501.88</v>
      </c>
      <c r="E16" s="125">
        <v>2831501.88</v>
      </c>
      <c r="F16" s="125"/>
      <c r="G16" s="91"/>
      <c r="H16" s="125"/>
      <c r="I16" s="125"/>
      <c r="J16" s="125"/>
      <c r="K16" s="125"/>
      <c r="L16" s="125"/>
      <c r="M16" s="91"/>
      <c r="N16" s="125"/>
      <c r="O16" s="125"/>
    </row>
    <row r="17" ht="20.25" customHeight="1" spans="1:15">
      <c r="A17" s="133" t="s">
        <v>78</v>
      </c>
      <c r="B17" s="133" t="s">
        <v>79</v>
      </c>
      <c r="C17" s="125">
        <v>2831501.88</v>
      </c>
      <c r="D17" s="125">
        <v>2831501.88</v>
      </c>
      <c r="E17" s="125">
        <v>2831501.88</v>
      </c>
      <c r="F17" s="125"/>
      <c r="G17" s="91"/>
      <c r="H17" s="125"/>
      <c r="I17" s="125"/>
      <c r="J17" s="125"/>
      <c r="K17" s="125"/>
      <c r="L17" s="125"/>
      <c r="M17" s="91"/>
      <c r="N17" s="125"/>
      <c r="O17" s="125"/>
    </row>
    <row r="18" ht="20.25" customHeight="1" spans="1:15">
      <c r="A18" s="134" t="s">
        <v>80</v>
      </c>
      <c r="B18" s="134" t="s">
        <v>81</v>
      </c>
      <c r="C18" s="125">
        <v>1549429.98</v>
      </c>
      <c r="D18" s="125">
        <v>1549429.98</v>
      </c>
      <c r="E18" s="125">
        <v>1549429.98</v>
      </c>
      <c r="F18" s="125"/>
      <c r="G18" s="91"/>
      <c r="H18" s="125"/>
      <c r="I18" s="125"/>
      <c r="J18" s="125"/>
      <c r="K18" s="125"/>
      <c r="L18" s="125"/>
      <c r="M18" s="91"/>
      <c r="N18" s="125"/>
      <c r="O18" s="125"/>
    </row>
    <row r="19" ht="20.25" customHeight="1" spans="1:15">
      <c r="A19" s="134" t="s">
        <v>82</v>
      </c>
      <c r="B19" s="134" t="s">
        <v>83</v>
      </c>
      <c r="C19" s="125">
        <v>1197305.4</v>
      </c>
      <c r="D19" s="125">
        <v>1197305.4</v>
      </c>
      <c r="E19" s="125">
        <v>1197305.4</v>
      </c>
      <c r="F19" s="125"/>
      <c r="G19" s="91"/>
      <c r="H19" s="125"/>
      <c r="I19" s="125"/>
      <c r="J19" s="125"/>
      <c r="K19" s="125"/>
      <c r="L19" s="125"/>
      <c r="M19" s="91"/>
      <c r="N19" s="125"/>
      <c r="O19" s="125"/>
    </row>
    <row r="20" ht="20.25" customHeight="1" spans="1:15">
      <c r="A20" s="134" t="s">
        <v>84</v>
      </c>
      <c r="B20" s="134" t="s">
        <v>85</v>
      </c>
      <c r="C20" s="125">
        <v>84766.5</v>
      </c>
      <c r="D20" s="125">
        <v>84766.5</v>
      </c>
      <c r="E20" s="125">
        <v>84766.5</v>
      </c>
      <c r="F20" s="125"/>
      <c r="G20" s="91"/>
      <c r="H20" s="125"/>
      <c r="I20" s="125"/>
      <c r="J20" s="125"/>
      <c r="K20" s="125"/>
      <c r="L20" s="125"/>
      <c r="M20" s="91"/>
      <c r="N20" s="125"/>
      <c r="O20" s="125"/>
    </row>
    <row r="21" ht="20.25" customHeight="1" spans="1:15">
      <c r="A21" s="30" t="s">
        <v>86</v>
      </c>
      <c r="B21" s="30" t="s">
        <v>87</v>
      </c>
      <c r="C21" s="125">
        <v>20666363</v>
      </c>
      <c r="D21" s="125">
        <v>20666363</v>
      </c>
      <c r="E21" s="125">
        <v>17185641.76</v>
      </c>
      <c r="F21" s="125">
        <v>3480721.24</v>
      </c>
      <c r="G21" s="91"/>
      <c r="H21" s="125"/>
      <c r="I21" s="125"/>
      <c r="J21" s="125"/>
      <c r="K21" s="125"/>
      <c r="L21" s="125"/>
      <c r="M21" s="91"/>
      <c r="N21" s="125"/>
      <c r="O21" s="125"/>
    </row>
    <row r="22" ht="20.25" customHeight="1" spans="1:15">
      <c r="A22" s="133" t="s">
        <v>88</v>
      </c>
      <c r="B22" s="133" t="s">
        <v>89</v>
      </c>
      <c r="C22" s="125">
        <v>20666363</v>
      </c>
      <c r="D22" s="125">
        <v>20666363</v>
      </c>
      <c r="E22" s="125">
        <v>17185641.76</v>
      </c>
      <c r="F22" s="125">
        <v>3480721.24</v>
      </c>
      <c r="G22" s="91"/>
      <c r="H22" s="125"/>
      <c r="I22" s="125"/>
      <c r="J22" s="125"/>
      <c r="K22" s="125"/>
      <c r="L22" s="125"/>
      <c r="M22" s="91"/>
      <c r="N22" s="125"/>
      <c r="O22" s="125"/>
    </row>
    <row r="23" ht="20.25" customHeight="1" spans="1:15">
      <c r="A23" s="134" t="s">
        <v>90</v>
      </c>
      <c r="B23" s="134" t="s">
        <v>91</v>
      </c>
      <c r="C23" s="125">
        <v>16790641.76</v>
      </c>
      <c r="D23" s="125">
        <v>16790641.76</v>
      </c>
      <c r="E23" s="125">
        <v>16790641.76</v>
      </c>
      <c r="F23" s="125"/>
      <c r="G23" s="91"/>
      <c r="H23" s="125"/>
      <c r="I23" s="125"/>
      <c r="J23" s="125"/>
      <c r="K23" s="125"/>
      <c r="L23" s="125"/>
      <c r="M23" s="91"/>
      <c r="N23" s="125"/>
      <c r="O23" s="125"/>
    </row>
    <row r="24" ht="20.25" customHeight="1" spans="1:15">
      <c r="A24" s="134" t="s">
        <v>92</v>
      </c>
      <c r="B24" s="134" t="s">
        <v>93</v>
      </c>
      <c r="C24" s="125">
        <v>2152376.24</v>
      </c>
      <c r="D24" s="125">
        <v>2152376.24</v>
      </c>
      <c r="E24" s="125">
        <v>395000</v>
      </c>
      <c r="F24" s="125">
        <v>1757376.24</v>
      </c>
      <c r="G24" s="91"/>
      <c r="H24" s="125"/>
      <c r="I24" s="125"/>
      <c r="J24" s="125"/>
      <c r="K24" s="125"/>
      <c r="L24" s="125"/>
      <c r="M24" s="91"/>
      <c r="N24" s="125"/>
      <c r="O24" s="125"/>
    </row>
    <row r="25" ht="20.25" customHeight="1" spans="1:15">
      <c r="A25" s="134" t="s">
        <v>94</v>
      </c>
      <c r="B25" s="134" t="s">
        <v>95</v>
      </c>
      <c r="C25" s="125">
        <v>1723345</v>
      </c>
      <c r="D25" s="125">
        <v>1723345</v>
      </c>
      <c r="E25" s="125"/>
      <c r="F25" s="125">
        <v>1723345</v>
      </c>
      <c r="G25" s="91"/>
      <c r="H25" s="125"/>
      <c r="I25" s="125"/>
      <c r="J25" s="125"/>
      <c r="K25" s="125"/>
      <c r="L25" s="125"/>
      <c r="M25" s="91"/>
      <c r="N25" s="125"/>
      <c r="O25" s="125"/>
    </row>
    <row r="26" ht="20.25" customHeight="1" spans="1:15">
      <c r="A26" s="30" t="s">
        <v>96</v>
      </c>
      <c r="B26" s="30" t="s">
        <v>97</v>
      </c>
      <c r="C26" s="125">
        <v>1646517.6</v>
      </c>
      <c r="D26" s="125">
        <v>1646517.6</v>
      </c>
      <c r="E26" s="125">
        <v>1646517.6</v>
      </c>
      <c r="F26" s="125"/>
      <c r="G26" s="91"/>
      <c r="H26" s="125"/>
      <c r="I26" s="125"/>
      <c r="J26" s="125"/>
      <c r="K26" s="125"/>
      <c r="L26" s="125"/>
      <c r="M26" s="91"/>
      <c r="N26" s="125"/>
      <c r="O26" s="125"/>
    </row>
    <row r="27" ht="20.25" customHeight="1" spans="1:15">
      <c r="A27" s="133" t="s">
        <v>98</v>
      </c>
      <c r="B27" s="133" t="s">
        <v>99</v>
      </c>
      <c r="C27" s="125">
        <v>1646517.6</v>
      </c>
      <c r="D27" s="125">
        <v>1646517.6</v>
      </c>
      <c r="E27" s="125">
        <v>1646517.6</v>
      </c>
      <c r="F27" s="125"/>
      <c r="G27" s="91"/>
      <c r="H27" s="125"/>
      <c r="I27" s="125"/>
      <c r="J27" s="125"/>
      <c r="K27" s="125"/>
      <c r="L27" s="125"/>
      <c r="M27" s="91"/>
      <c r="N27" s="125"/>
      <c r="O27" s="125"/>
    </row>
    <row r="28" ht="20.25" customHeight="1" spans="1:15">
      <c r="A28" s="134" t="s">
        <v>100</v>
      </c>
      <c r="B28" s="134" t="s">
        <v>101</v>
      </c>
      <c r="C28" s="125">
        <v>1646517.6</v>
      </c>
      <c r="D28" s="125">
        <v>1646517.6</v>
      </c>
      <c r="E28" s="125">
        <v>1646517.6</v>
      </c>
      <c r="F28" s="125"/>
      <c r="G28" s="91"/>
      <c r="H28" s="125"/>
      <c r="I28" s="125"/>
      <c r="J28" s="125"/>
      <c r="K28" s="125"/>
      <c r="L28" s="125"/>
      <c r="M28" s="91"/>
      <c r="N28" s="125"/>
      <c r="O28" s="125"/>
    </row>
    <row r="29" ht="17.25" customHeight="1" spans="1:15">
      <c r="A29" s="108" t="s">
        <v>102</v>
      </c>
      <c r="B29" s="109" t="s">
        <v>102</v>
      </c>
      <c r="C29" s="125">
        <v>34108494.66</v>
      </c>
      <c r="D29" s="125">
        <v>27608494.66</v>
      </c>
      <c r="E29" s="125">
        <v>24127773.42</v>
      </c>
      <c r="F29" s="125">
        <v>3480721.24</v>
      </c>
      <c r="G29" s="91"/>
      <c r="H29" s="125"/>
      <c r="I29" s="125"/>
      <c r="J29" s="125">
        <v>6500000</v>
      </c>
      <c r="K29" s="125">
        <v>6500000</v>
      </c>
      <c r="L29" s="125"/>
      <c r="M29" s="91"/>
      <c r="N29" s="125"/>
      <c r="O29" s="125"/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49.2777777777778" customWidth="1"/>
    <col min="2" max="2" width="43.2777777777778" customWidth="1"/>
    <col min="3" max="3" width="48.5740740740741" customWidth="1"/>
    <col min="4" max="4" width="41.1388888888889" customWidth="1"/>
  </cols>
  <sheetData>
    <row r="1" customHeight="1" spans="1:4">
      <c r="D1" s="95" t="s">
        <v>103</v>
      </c>
    </row>
    <row r="2" ht="31.5" customHeight="1" spans="1:4">
      <c r="A2" s="46" t="s">
        <v>104</v>
      </c>
      <c r="B2" s="137"/>
      <c r="C2" s="137"/>
      <c r="D2" s="137"/>
    </row>
    <row r="3" ht="17.25" customHeight="1" spans="1:4">
      <c r="A3" s="4" t="str">
        <f>"单位名称："&amp;"云南省林业调查规划院昆明分院"</f>
        <v>单位名称：云南省林业调查规划院昆明分院</v>
      </c>
      <c r="B3" s="138"/>
      <c r="C3" s="138"/>
      <c r="D3" s="97" t="s">
        <v>2</v>
      </c>
    </row>
    <row r="4" ht="24.75" customHeight="1" spans="1:4">
      <c r="A4" s="10" t="s">
        <v>3</v>
      </c>
      <c r="B4" s="12"/>
      <c r="C4" s="10" t="s">
        <v>4</v>
      </c>
      <c r="D4" s="12"/>
    </row>
    <row r="5" ht="15.75" customHeight="1" spans="1:4">
      <c r="A5" s="15" t="s">
        <v>5</v>
      </c>
      <c r="B5" s="139" t="s">
        <v>6</v>
      </c>
      <c r="C5" s="15" t="s">
        <v>105</v>
      </c>
      <c r="D5" s="139" t="s">
        <v>6</v>
      </c>
    </row>
    <row r="6" customHeight="1" spans="1:4">
      <c r="A6" s="18"/>
      <c r="B6" s="17"/>
      <c r="C6" s="18"/>
      <c r="D6" s="17"/>
    </row>
    <row r="7" ht="29.25" customHeight="1" spans="1:4">
      <c r="A7" s="140" t="s">
        <v>106</v>
      </c>
      <c r="B7" s="141">
        <v>27412073.42</v>
      </c>
      <c r="C7" s="142" t="s">
        <v>107</v>
      </c>
      <c r="D7" s="141">
        <v>27608494.66</v>
      </c>
    </row>
    <row r="8" ht="29.25" customHeight="1" spans="1:4">
      <c r="A8" s="143" t="s">
        <v>108</v>
      </c>
      <c r="B8" s="91">
        <v>27412073.42</v>
      </c>
      <c r="C8" s="23" t="str">
        <f>"（一）"&amp;"科学技术支出"</f>
        <v>（一）科学技术支出</v>
      </c>
      <c r="D8" s="91"/>
    </row>
    <row r="9" ht="29.25" customHeight="1" spans="1:4">
      <c r="A9" s="143" t="s">
        <v>109</v>
      </c>
      <c r="B9" s="91"/>
      <c r="C9" s="23" t="str">
        <f>"（二）"&amp;"社会保障和就业支出"</f>
        <v>（二）社会保障和就业支出</v>
      </c>
      <c r="D9" s="91">
        <v>2464112.18</v>
      </c>
    </row>
    <row r="10" ht="29.25" customHeight="1" spans="1:4">
      <c r="A10" s="143" t="s">
        <v>110</v>
      </c>
      <c r="B10" s="91"/>
      <c r="C10" s="23" t="str">
        <f>"（三）"&amp;"卫生健康支出"</f>
        <v>（三）卫生健康支出</v>
      </c>
      <c r="D10" s="91">
        <v>2831501.88</v>
      </c>
    </row>
    <row r="11" ht="29.25" customHeight="1" spans="1:4">
      <c r="A11" s="144" t="s">
        <v>111</v>
      </c>
      <c r="B11" s="145">
        <v>196421.24</v>
      </c>
      <c r="C11" s="23" t="str">
        <f>"（四）"&amp;"节能环保支出"</f>
        <v>（四）节能环保支出</v>
      </c>
      <c r="D11" s="91"/>
    </row>
    <row r="12" ht="29.25" customHeight="1" spans="1:4">
      <c r="A12" s="143" t="s">
        <v>108</v>
      </c>
      <c r="B12" s="125">
        <v>196421.24</v>
      </c>
      <c r="C12" s="23" t="str">
        <f>"（五）"&amp;"农林水支出"</f>
        <v>（五）农林水支出</v>
      </c>
      <c r="D12" s="91">
        <v>20666363</v>
      </c>
    </row>
    <row r="13" ht="29.25" customHeight="1" spans="1:4">
      <c r="A13" s="146" t="s">
        <v>109</v>
      </c>
      <c r="B13" s="125"/>
      <c r="C13" s="23" t="str">
        <f>"（六）"&amp;"住房保障支出"</f>
        <v>（六）住房保障支出</v>
      </c>
      <c r="D13" s="91">
        <v>1646517.6</v>
      </c>
    </row>
    <row r="14" ht="29.25" customHeight="1" spans="1:4">
      <c r="A14" s="146" t="s">
        <v>110</v>
      </c>
      <c r="B14" s="145"/>
      <c r="C14" s="147"/>
      <c r="D14" s="145"/>
    </row>
    <row r="15" ht="29.25" customHeight="1" spans="1:4">
      <c r="A15" s="148"/>
      <c r="B15" s="145"/>
      <c r="C15" s="149" t="s">
        <v>112</v>
      </c>
      <c r="D15" s="145"/>
    </row>
    <row r="16" ht="29.25" customHeight="1" spans="1:4">
      <c r="A16" s="148" t="s">
        <v>113</v>
      </c>
      <c r="B16" s="145">
        <v>27608494.66</v>
      </c>
      <c r="C16" s="147" t="s">
        <v>25</v>
      </c>
      <c r="D16" s="145">
        <v>27608494.66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37.2777777777778" customWidth="1"/>
    <col min="3" max="3" width="24.2777777777778" customWidth="1"/>
    <col min="4" max="6" width="25" customWidth="1"/>
    <col min="7" max="7" width="24.2777777777778" customWidth="1"/>
  </cols>
  <sheetData>
    <row r="1" ht="12" customHeight="1" spans="1:7">
      <c r="D1" s="112"/>
      <c r="F1" s="57"/>
      <c r="G1" s="57" t="s">
        <v>114</v>
      </c>
    </row>
    <row r="2" ht="39" customHeight="1" spans="1:7">
      <c r="A2" s="3" t="s">
        <v>115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"单位名称："&amp;"云南省林业调查规划院昆明分院"</f>
        <v>单位名称：云南省林业调查规划院昆明分院</v>
      </c>
      <c r="F3" s="107"/>
      <c r="G3" s="107" t="s">
        <v>2</v>
      </c>
    </row>
    <row r="4" ht="20.25" customHeight="1" spans="1:7">
      <c r="A4" s="127" t="s">
        <v>116</v>
      </c>
      <c r="B4" s="128"/>
      <c r="C4" s="129" t="s">
        <v>30</v>
      </c>
      <c r="D4" s="11" t="s">
        <v>57</v>
      </c>
      <c r="E4" s="11"/>
      <c r="F4" s="12"/>
      <c r="G4" s="129" t="s">
        <v>58</v>
      </c>
    </row>
    <row r="5" ht="20.25" customHeight="1" spans="1:7">
      <c r="A5" s="130" t="s">
        <v>48</v>
      </c>
      <c r="B5" s="131" t="s">
        <v>49</v>
      </c>
      <c r="C5" s="98"/>
      <c r="D5" s="98" t="s">
        <v>32</v>
      </c>
      <c r="E5" s="98" t="s">
        <v>117</v>
      </c>
      <c r="F5" s="98" t="s">
        <v>118</v>
      </c>
      <c r="G5" s="98"/>
    </row>
    <row r="6" ht="13.5" customHeight="1" spans="1:7">
      <c r="A6" s="132" t="s">
        <v>119</v>
      </c>
      <c r="B6" s="132" t="s">
        <v>120</v>
      </c>
      <c r="C6" s="132" t="s">
        <v>121</v>
      </c>
      <c r="D6" s="64"/>
      <c r="E6" s="132" t="s">
        <v>122</v>
      </c>
      <c r="F6" s="132" t="s">
        <v>123</v>
      </c>
      <c r="G6" s="132" t="s">
        <v>124</v>
      </c>
    </row>
    <row r="7" ht="18" customHeight="1" spans="1:7">
      <c r="A7" s="30" t="s">
        <v>65</v>
      </c>
      <c r="B7" s="30" t="s">
        <v>66</v>
      </c>
      <c r="C7" s="22">
        <v>2464112.18</v>
      </c>
      <c r="D7" s="22">
        <v>2464112.18</v>
      </c>
      <c r="E7" s="22">
        <v>2403272.18</v>
      </c>
      <c r="F7" s="22">
        <v>60840</v>
      </c>
      <c r="G7" s="22"/>
    </row>
    <row r="8" ht="18" customHeight="1" spans="1:7">
      <c r="A8" s="30" t="s">
        <v>67</v>
      </c>
      <c r="B8" s="133" t="s">
        <v>68</v>
      </c>
      <c r="C8" s="22">
        <v>2350759.97</v>
      </c>
      <c r="D8" s="22">
        <v>2350759.97</v>
      </c>
      <c r="E8" s="22">
        <v>2289919.97</v>
      </c>
      <c r="F8" s="22">
        <v>60840</v>
      </c>
      <c r="G8" s="22"/>
    </row>
    <row r="9" ht="18" customHeight="1" spans="1:7">
      <c r="A9" s="30" t="s">
        <v>69</v>
      </c>
      <c r="B9" s="134" t="s">
        <v>70</v>
      </c>
      <c r="C9" s="22">
        <v>60840</v>
      </c>
      <c r="D9" s="22">
        <v>60840</v>
      </c>
      <c r="E9" s="22"/>
      <c r="F9" s="22">
        <v>60840</v>
      </c>
      <c r="G9" s="22"/>
    </row>
    <row r="10" ht="18" customHeight="1" spans="1:7">
      <c r="A10" s="30" t="s">
        <v>71</v>
      </c>
      <c r="B10" s="134" t="s">
        <v>72</v>
      </c>
      <c r="C10" s="22">
        <v>2289919.97</v>
      </c>
      <c r="D10" s="22">
        <v>2289919.97</v>
      </c>
      <c r="E10" s="22">
        <v>2289919.97</v>
      </c>
      <c r="F10" s="22"/>
      <c r="G10" s="22"/>
    </row>
    <row r="11" ht="18" customHeight="1" spans="1:7">
      <c r="A11" s="30" t="s">
        <v>73</v>
      </c>
      <c r="B11" s="133" t="s">
        <v>74</v>
      </c>
      <c r="C11" s="22">
        <v>113352.21</v>
      </c>
      <c r="D11" s="22">
        <v>113352.21</v>
      </c>
      <c r="E11" s="22">
        <v>113352.21</v>
      </c>
      <c r="F11" s="22"/>
      <c r="G11" s="22"/>
    </row>
    <row r="12" ht="18" customHeight="1" spans="1:7">
      <c r="A12" s="30" t="s">
        <v>75</v>
      </c>
      <c r="B12" s="134" t="s">
        <v>74</v>
      </c>
      <c r="C12" s="22">
        <v>113352.21</v>
      </c>
      <c r="D12" s="22">
        <v>113352.21</v>
      </c>
      <c r="E12" s="22">
        <v>113352.21</v>
      </c>
      <c r="F12" s="22"/>
      <c r="G12" s="22"/>
    </row>
    <row r="13" ht="18" customHeight="1" spans="1:7">
      <c r="A13" s="30" t="s">
        <v>76</v>
      </c>
      <c r="B13" s="30" t="s">
        <v>77</v>
      </c>
      <c r="C13" s="22">
        <v>2831501.88</v>
      </c>
      <c r="D13" s="22">
        <v>2831501.88</v>
      </c>
      <c r="E13" s="22">
        <v>2831501.88</v>
      </c>
      <c r="F13" s="22"/>
      <c r="G13" s="22"/>
    </row>
    <row r="14" ht="18" customHeight="1" spans="1:7">
      <c r="A14" s="30" t="s">
        <v>78</v>
      </c>
      <c r="B14" s="133" t="s">
        <v>79</v>
      </c>
      <c r="C14" s="22">
        <v>2831501.88</v>
      </c>
      <c r="D14" s="22">
        <v>2831501.88</v>
      </c>
      <c r="E14" s="22">
        <v>2831501.88</v>
      </c>
      <c r="F14" s="22"/>
      <c r="G14" s="22"/>
    </row>
    <row r="15" ht="18" customHeight="1" spans="1:7">
      <c r="A15" s="30" t="s">
        <v>80</v>
      </c>
      <c r="B15" s="134" t="s">
        <v>81</v>
      </c>
      <c r="C15" s="22">
        <v>1549429.98</v>
      </c>
      <c r="D15" s="22">
        <v>1549429.98</v>
      </c>
      <c r="E15" s="22">
        <v>1549429.98</v>
      </c>
      <c r="F15" s="22"/>
      <c r="G15" s="22"/>
    </row>
    <row r="16" ht="18" customHeight="1" spans="1:7">
      <c r="A16" s="30" t="s">
        <v>82</v>
      </c>
      <c r="B16" s="134" t="s">
        <v>83</v>
      </c>
      <c r="C16" s="22">
        <v>1197305.4</v>
      </c>
      <c r="D16" s="22">
        <v>1197305.4</v>
      </c>
      <c r="E16" s="22">
        <v>1197305.4</v>
      </c>
      <c r="F16" s="22"/>
      <c r="G16" s="22"/>
    </row>
    <row r="17" ht="18" customHeight="1" spans="1:7">
      <c r="A17" s="30" t="s">
        <v>84</v>
      </c>
      <c r="B17" s="134" t="s">
        <v>85</v>
      </c>
      <c r="C17" s="22">
        <v>84766.5</v>
      </c>
      <c r="D17" s="22">
        <v>84766.5</v>
      </c>
      <c r="E17" s="22">
        <v>84766.5</v>
      </c>
      <c r="F17" s="22"/>
      <c r="G17" s="22"/>
    </row>
    <row r="18" ht="18" customHeight="1" spans="1:7">
      <c r="A18" s="30" t="s">
        <v>86</v>
      </c>
      <c r="B18" s="30" t="s">
        <v>87</v>
      </c>
      <c r="C18" s="22">
        <v>20469941.76</v>
      </c>
      <c r="D18" s="22">
        <v>17185641.76</v>
      </c>
      <c r="E18" s="22">
        <v>15883502</v>
      </c>
      <c r="F18" s="22">
        <v>1302139.76</v>
      </c>
      <c r="G18" s="22">
        <v>3284300</v>
      </c>
    </row>
    <row r="19" ht="18" customHeight="1" spans="1:7">
      <c r="A19" s="30" t="s">
        <v>88</v>
      </c>
      <c r="B19" s="133" t="s">
        <v>89</v>
      </c>
      <c r="C19" s="22">
        <v>20469941.76</v>
      </c>
      <c r="D19" s="22">
        <v>17185641.76</v>
      </c>
      <c r="E19" s="22">
        <v>15883502</v>
      </c>
      <c r="F19" s="22">
        <v>1302139.76</v>
      </c>
      <c r="G19" s="22">
        <v>3284300</v>
      </c>
    </row>
    <row r="20" ht="18" customHeight="1" spans="1:7">
      <c r="A20" s="30" t="s">
        <v>90</v>
      </c>
      <c r="B20" s="134" t="s">
        <v>91</v>
      </c>
      <c r="C20" s="22">
        <v>16790641.76</v>
      </c>
      <c r="D20" s="22">
        <v>16790641.76</v>
      </c>
      <c r="E20" s="22">
        <v>15488502</v>
      </c>
      <c r="F20" s="22">
        <v>1302139.76</v>
      </c>
      <c r="G20" s="22"/>
    </row>
    <row r="21" ht="18" customHeight="1" spans="1:7">
      <c r="A21" s="30" t="s">
        <v>92</v>
      </c>
      <c r="B21" s="134" t="s">
        <v>93</v>
      </c>
      <c r="C21" s="22">
        <v>2014300</v>
      </c>
      <c r="D21" s="22">
        <v>395000</v>
      </c>
      <c r="E21" s="22">
        <v>395000</v>
      </c>
      <c r="F21" s="22"/>
      <c r="G21" s="22">
        <v>1619300</v>
      </c>
    </row>
    <row r="22" ht="18" customHeight="1" spans="1:7">
      <c r="A22" s="30" t="s">
        <v>94</v>
      </c>
      <c r="B22" s="134" t="s">
        <v>95</v>
      </c>
      <c r="C22" s="22">
        <v>1665000</v>
      </c>
      <c r="D22" s="22"/>
      <c r="E22" s="22"/>
      <c r="F22" s="22"/>
      <c r="G22" s="22">
        <v>1665000</v>
      </c>
    </row>
    <row r="23" ht="18" customHeight="1" spans="1:7">
      <c r="A23" s="30" t="s">
        <v>96</v>
      </c>
      <c r="B23" s="30" t="s">
        <v>97</v>
      </c>
      <c r="C23" s="22">
        <v>1646517.6</v>
      </c>
      <c r="D23" s="22">
        <v>1646517.6</v>
      </c>
      <c r="E23" s="22">
        <v>1646517.6</v>
      </c>
      <c r="F23" s="22"/>
      <c r="G23" s="22"/>
    </row>
    <row r="24" ht="18" customHeight="1" spans="1:7">
      <c r="A24" s="30" t="s">
        <v>98</v>
      </c>
      <c r="B24" s="133" t="s">
        <v>99</v>
      </c>
      <c r="C24" s="22">
        <v>1646517.6</v>
      </c>
      <c r="D24" s="22">
        <v>1646517.6</v>
      </c>
      <c r="E24" s="22">
        <v>1646517.6</v>
      </c>
      <c r="F24" s="22"/>
      <c r="G24" s="22"/>
    </row>
    <row r="25" ht="18" customHeight="1" spans="1:7">
      <c r="A25" s="30" t="s">
        <v>100</v>
      </c>
      <c r="B25" s="134" t="s">
        <v>101</v>
      </c>
      <c r="C25" s="22">
        <v>1646517.6</v>
      </c>
      <c r="D25" s="22">
        <v>1646517.6</v>
      </c>
      <c r="E25" s="22">
        <v>1646517.6</v>
      </c>
      <c r="F25" s="22"/>
      <c r="G25" s="22"/>
    </row>
    <row r="26" ht="18" customHeight="1" spans="1:7">
      <c r="A26" s="135" t="s">
        <v>102</v>
      </c>
      <c r="B26" s="136" t="s">
        <v>102</v>
      </c>
      <c r="C26" s="22">
        <v>27412073.42</v>
      </c>
      <c r="D26" s="22">
        <v>24127773.42</v>
      </c>
      <c r="E26" s="22">
        <v>22764793.66</v>
      </c>
      <c r="F26" s="22">
        <v>1362979.76</v>
      </c>
      <c r="G26" s="22">
        <v>3284300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388888888889" customWidth="1"/>
  </cols>
  <sheetData>
    <row r="1" ht="12" customHeight="1" spans="1:6">
      <c r="A1" s="121"/>
      <c r="B1" s="121"/>
      <c r="C1" s="62"/>
      <c r="F1" s="61" t="s">
        <v>125</v>
      </c>
    </row>
    <row r="2" ht="25.5" customHeight="1" spans="1:6">
      <c r="A2" s="122" t="s">
        <v>126</v>
      </c>
      <c r="B2" s="122"/>
      <c r="C2" s="122"/>
      <c r="D2" s="122"/>
      <c r="E2" s="122"/>
      <c r="F2" s="122"/>
    </row>
    <row r="3" ht="15.75" customHeight="1" spans="1:6">
      <c r="A3" s="4" t="str">
        <f>"单位名称："&amp;"云南省林业调查规划院昆明分院"</f>
        <v>单位名称：云南省林业调查规划院昆明分院</v>
      </c>
      <c r="B3" s="121"/>
      <c r="C3" s="62"/>
      <c r="F3" s="61" t="s">
        <v>127</v>
      </c>
    </row>
    <row r="4" ht="19.5" customHeight="1" spans="1:6">
      <c r="A4" s="9" t="s">
        <v>128</v>
      </c>
      <c r="B4" s="15" t="s">
        <v>129</v>
      </c>
      <c r="C4" s="10" t="s">
        <v>130</v>
      </c>
      <c r="D4" s="11"/>
      <c r="E4" s="12"/>
      <c r="F4" s="15" t="s">
        <v>131</v>
      </c>
    </row>
    <row r="5" ht="19.5" customHeight="1" spans="1:6">
      <c r="A5" s="17"/>
      <c r="B5" s="18"/>
      <c r="C5" s="64" t="s">
        <v>32</v>
      </c>
      <c r="D5" s="64" t="s">
        <v>132</v>
      </c>
      <c r="E5" s="64" t="s">
        <v>133</v>
      </c>
      <c r="F5" s="18"/>
    </row>
    <row r="6" ht="18.75" customHeight="1" spans="1:6">
      <c r="A6" s="123">
        <v>1</v>
      </c>
      <c r="B6" s="123">
        <v>2</v>
      </c>
      <c r="C6" s="124">
        <v>3</v>
      </c>
      <c r="D6" s="123">
        <v>4</v>
      </c>
      <c r="E6" s="123">
        <v>5</v>
      </c>
      <c r="F6" s="123">
        <v>6</v>
      </c>
    </row>
    <row r="7" ht="18.75" customHeight="1" spans="1:6">
      <c r="A7" s="125">
        <v>58609.04</v>
      </c>
      <c r="B7" s="125"/>
      <c r="C7" s="126">
        <v>43609.04</v>
      </c>
      <c r="D7" s="125"/>
      <c r="E7" s="125">
        <v>43609.04</v>
      </c>
      <c r="F7" s="125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9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28.712962962963" customWidth="1"/>
    <col min="2" max="3" width="23.8518518518519" customWidth="1"/>
    <col min="4" max="4" width="14.5740740740741" customWidth="1"/>
    <col min="5" max="5" width="18.4259259259259" customWidth="1"/>
    <col min="6" max="6" width="14.712962962963" customWidth="1"/>
    <col min="7" max="7" width="18.8518518518519" customWidth="1"/>
    <col min="8" max="13" width="15.2777777777778" customWidth="1"/>
    <col min="14" max="16" width="14.712962962963" customWidth="1"/>
    <col min="17" max="17" width="14.8518518518519" customWidth="1"/>
    <col min="18" max="23" width="15" customWidth="1"/>
  </cols>
  <sheetData>
    <row r="1" ht="13.5" customHeight="1" spans="1:23">
      <c r="D1" s="1"/>
      <c r="E1" s="1"/>
      <c r="F1" s="1"/>
      <c r="G1" s="1"/>
      <c r="U1" s="112"/>
      <c r="W1" s="57" t="s">
        <v>134</v>
      </c>
    </row>
    <row r="2" ht="27.75" customHeight="1" spans="1:23">
      <c r="A2" s="27" t="s">
        <v>135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"单位名称："&amp;"云南省林业调查规划院昆明分院"</f>
        <v>单位名称：云南省林业调查规划院昆明分院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2"/>
      <c r="W3" s="107" t="s">
        <v>127</v>
      </c>
    </row>
    <row r="4" ht="21.75" customHeight="1" spans="1:23">
      <c r="A4" s="8" t="s">
        <v>136</v>
      </c>
      <c r="B4" s="8" t="s">
        <v>137</v>
      </c>
      <c r="C4" s="8" t="s">
        <v>138</v>
      </c>
      <c r="D4" s="9" t="s">
        <v>139</v>
      </c>
      <c r="E4" s="9" t="s">
        <v>140</v>
      </c>
      <c r="F4" s="9" t="s">
        <v>141</v>
      </c>
      <c r="G4" s="9" t="s">
        <v>142</v>
      </c>
      <c r="H4" s="64" t="s">
        <v>143</v>
      </c>
      <c r="I4" s="64"/>
      <c r="J4" s="64"/>
      <c r="K4" s="64"/>
      <c r="L4" s="114"/>
      <c r="M4" s="114"/>
      <c r="N4" s="114"/>
      <c r="O4" s="114"/>
      <c r="P4" s="114"/>
      <c r="Q4" s="48"/>
      <c r="R4" s="64"/>
      <c r="S4" s="64"/>
      <c r="T4" s="64"/>
      <c r="U4" s="64"/>
      <c r="V4" s="64"/>
      <c r="W4" s="64"/>
    </row>
    <row r="5" ht="21.75" customHeight="1" spans="1:23">
      <c r="A5" s="13"/>
      <c r="B5" s="13"/>
      <c r="C5" s="13"/>
      <c r="D5" s="14"/>
      <c r="E5" s="14"/>
      <c r="F5" s="14"/>
      <c r="G5" s="14"/>
      <c r="H5" s="64" t="s">
        <v>30</v>
      </c>
      <c r="I5" s="48" t="s">
        <v>33</v>
      </c>
      <c r="J5" s="48"/>
      <c r="K5" s="48"/>
      <c r="L5" s="114"/>
      <c r="M5" s="114"/>
      <c r="N5" s="114" t="s">
        <v>144</v>
      </c>
      <c r="O5" s="114"/>
      <c r="P5" s="114"/>
      <c r="Q5" s="48" t="s">
        <v>36</v>
      </c>
      <c r="R5" s="64" t="s">
        <v>51</v>
      </c>
      <c r="S5" s="48"/>
      <c r="T5" s="48"/>
      <c r="U5" s="48"/>
      <c r="V5" s="48"/>
      <c r="W5" s="48"/>
    </row>
    <row r="6" ht="15" customHeight="1" spans="1:23">
      <c r="A6" s="16"/>
      <c r="B6" s="16"/>
      <c r="C6" s="16"/>
      <c r="D6" s="17"/>
      <c r="E6" s="17"/>
      <c r="F6" s="17"/>
      <c r="G6" s="17"/>
      <c r="H6" s="64"/>
      <c r="I6" s="48" t="s">
        <v>145</v>
      </c>
      <c r="J6" s="48" t="s">
        <v>146</v>
      </c>
      <c r="K6" s="48" t="s">
        <v>147</v>
      </c>
      <c r="L6" s="118" t="s">
        <v>148</v>
      </c>
      <c r="M6" s="118" t="s">
        <v>149</v>
      </c>
      <c r="N6" s="118" t="s">
        <v>33</v>
      </c>
      <c r="O6" s="118" t="s">
        <v>34</v>
      </c>
      <c r="P6" s="118" t="s">
        <v>35</v>
      </c>
      <c r="Q6" s="48"/>
      <c r="R6" s="48" t="s">
        <v>32</v>
      </c>
      <c r="S6" s="48" t="s">
        <v>43</v>
      </c>
      <c r="T6" s="48" t="s">
        <v>150</v>
      </c>
      <c r="U6" s="48" t="s">
        <v>39</v>
      </c>
      <c r="V6" s="48" t="s">
        <v>40</v>
      </c>
      <c r="W6" s="48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4"/>
      <c r="I7" s="48"/>
      <c r="J7" s="48"/>
      <c r="K7" s="48"/>
      <c r="L7" s="118"/>
      <c r="M7" s="118"/>
      <c r="N7" s="118"/>
      <c r="O7" s="118"/>
      <c r="P7" s="118"/>
      <c r="Q7" s="48"/>
      <c r="R7" s="48"/>
      <c r="S7" s="48"/>
      <c r="T7" s="48"/>
      <c r="U7" s="48"/>
      <c r="V7" s="48"/>
      <c r="W7" s="48"/>
    </row>
    <row r="8" ht="15" customHeight="1" spans="1:23">
      <c r="A8" s="119">
        <v>1</v>
      </c>
      <c r="B8" s="119">
        <v>2</v>
      </c>
      <c r="C8" s="119">
        <v>3</v>
      </c>
      <c r="D8" s="119">
        <v>4</v>
      </c>
      <c r="E8" s="119">
        <v>5</v>
      </c>
      <c r="F8" s="119">
        <v>6</v>
      </c>
      <c r="G8" s="119">
        <v>7</v>
      </c>
      <c r="H8" s="119">
        <v>8</v>
      </c>
      <c r="I8" s="119">
        <v>9</v>
      </c>
      <c r="J8" s="119">
        <v>10</v>
      </c>
      <c r="K8" s="119">
        <v>11</v>
      </c>
      <c r="L8" s="119">
        <v>12</v>
      </c>
      <c r="M8" s="119">
        <v>13</v>
      </c>
      <c r="N8" s="119">
        <v>14</v>
      </c>
      <c r="O8" s="119">
        <v>15</v>
      </c>
      <c r="P8" s="119">
        <v>16</v>
      </c>
      <c r="Q8" s="119">
        <v>17</v>
      </c>
      <c r="R8" s="119">
        <v>18</v>
      </c>
      <c r="S8" s="119">
        <v>19</v>
      </c>
      <c r="T8" s="119">
        <v>20</v>
      </c>
      <c r="U8" s="119">
        <v>21</v>
      </c>
      <c r="V8" s="119">
        <v>22</v>
      </c>
      <c r="W8" s="119">
        <v>23</v>
      </c>
    </row>
    <row r="9" ht="18.75" customHeight="1" spans="1:23">
      <c r="A9" s="23" t="s">
        <v>45</v>
      </c>
      <c r="B9" s="116"/>
      <c r="C9" s="23"/>
      <c r="D9" s="23"/>
      <c r="E9" s="23"/>
      <c r="F9" s="23"/>
      <c r="G9" s="23"/>
      <c r="H9" s="22">
        <v>24127773.42</v>
      </c>
      <c r="I9" s="22">
        <v>24127773.42</v>
      </c>
      <c r="J9" s="22">
        <v>5963069.47</v>
      </c>
      <c r="K9" s="22">
        <v>220</v>
      </c>
      <c r="L9" s="22">
        <v>17693517.95</v>
      </c>
      <c r="M9" s="22">
        <v>470966</v>
      </c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5" customHeight="1" spans="1:23">
      <c r="A10" s="120" t="s">
        <v>45</v>
      </c>
      <c r="B10" s="116" t="s">
        <v>151</v>
      </c>
      <c r="C10" s="23" t="s">
        <v>152</v>
      </c>
      <c r="D10" s="23" t="s">
        <v>90</v>
      </c>
      <c r="E10" s="23" t="s">
        <v>91</v>
      </c>
      <c r="F10" s="23" t="s">
        <v>153</v>
      </c>
      <c r="G10" s="23" t="s">
        <v>154</v>
      </c>
      <c r="H10" s="22">
        <v>6904800</v>
      </c>
      <c r="I10" s="22">
        <v>6904800</v>
      </c>
      <c r="J10" s="22">
        <v>1726145</v>
      </c>
      <c r="K10" s="22">
        <v>220</v>
      </c>
      <c r="L10" s="22">
        <v>5178435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5" customHeight="1" spans="1:23">
      <c r="A11" s="120" t="s">
        <v>45</v>
      </c>
      <c r="B11" s="116" t="s">
        <v>151</v>
      </c>
      <c r="C11" s="23" t="s">
        <v>152</v>
      </c>
      <c r="D11" s="23" t="s">
        <v>90</v>
      </c>
      <c r="E11" s="23" t="s">
        <v>91</v>
      </c>
      <c r="F11" s="23" t="s">
        <v>155</v>
      </c>
      <c r="G11" s="23" t="s">
        <v>156</v>
      </c>
      <c r="H11" s="22">
        <v>60</v>
      </c>
      <c r="I11" s="22">
        <v>60</v>
      </c>
      <c r="J11" s="22">
        <v>15</v>
      </c>
      <c r="K11" s="22"/>
      <c r="L11" s="22">
        <v>45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5" customHeight="1" spans="1:23">
      <c r="A12" s="120" t="s">
        <v>45</v>
      </c>
      <c r="B12" s="116" t="s">
        <v>151</v>
      </c>
      <c r="C12" s="23" t="s">
        <v>152</v>
      </c>
      <c r="D12" s="23" t="s">
        <v>90</v>
      </c>
      <c r="E12" s="23" t="s">
        <v>91</v>
      </c>
      <c r="F12" s="23" t="s">
        <v>157</v>
      </c>
      <c r="G12" s="23" t="s">
        <v>158</v>
      </c>
      <c r="H12" s="22">
        <v>575400</v>
      </c>
      <c r="I12" s="22">
        <v>575400</v>
      </c>
      <c r="J12" s="22">
        <v>143850</v>
      </c>
      <c r="K12" s="22"/>
      <c r="L12" s="22">
        <v>431550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5" customHeight="1" spans="1:23">
      <c r="A13" s="120" t="s">
        <v>45</v>
      </c>
      <c r="B13" s="116" t="s">
        <v>151</v>
      </c>
      <c r="C13" s="23" t="s">
        <v>152</v>
      </c>
      <c r="D13" s="23" t="s">
        <v>90</v>
      </c>
      <c r="E13" s="23" t="s">
        <v>91</v>
      </c>
      <c r="F13" s="23" t="s">
        <v>159</v>
      </c>
      <c r="G13" s="23" t="s">
        <v>160</v>
      </c>
      <c r="H13" s="22">
        <v>7932276</v>
      </c>
      <c r="I13" s="22">
        <v>7932276</v>
      </c>
      <c r="J13" s="22">
        <v>1983069</v>
      </c>
      <c r="K13" s="22"/>
      <c r="L13" s="22">
        <v>5949207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5" customHeight="1" spans="1:23">
      <c r="A14" s="120" t="s">
        <v>45</v>
      </c>
      <c r="B14" s="116" t="s">
        <v>161</v>
      </c>
      <c r="C14" s="23" t="s">
        <v>162</v>
      </c>
      <c r="D14" s="23" t="s">
        <v>71</v>
      </c>
      <c r="E14" s="23" t="s">
        <v>72</v>
      </c>
      <c r="F14" s="23" t="s">
        <v>163</v>
      </c>
      <c r="G14" s="23" t="s">
        <v>164</v>
      </c>
      <c r="H14" s="22">
        <v>2289919.97</v>
      </c>
      <c r="I14" s="22">
        <v>2289919.97</v>
      </c>
      <c r="J14" s="22">
        <v>572479.99</v>
      </c>
      <c r="K14" s="22"/>
      <c r="L14" s="22">
        <v>1717439.98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5" customHeight="1" spans="1:23">
      <c r="A15" s="120" t="s">
        <v>45</v>
      </c>
      <c r="B15" s="116" t="s">
        <v>161</v>
      </c>
      <c r="C15" s="23" t="s">
        <v>162</v>
      </c>
      <c r="D15" s="23" t="s">
        <v>75</v>
      </c>
      <c r="E15" s="23" t="s">
        <v>74</v>
      </c>
      <c r="F15" s="23" t="s">
        <v>165</v>
      </c>
      <c r="G15" s="23" t="s">
        <v>166</v>
      </c>
      <c r="H15" s="22">
        <v>113352.21</v>
      </c>
      <c r="I15" s="22">
        <v>113352.21</v>
      </c>
      <c r="J15" s="22">
        <v>28338.05</v>
      </c>
      <c r="K15" s="22"/>
      <c r="L15" s="22">
        <v>85014.16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5" customHeight="1" spans="1:23">
      <c r="A16" s="120" t="s">
        <v>45</v>
      </c>
      <c r="B16" s="116" t="s">
        <v>161</v>
      </c>
      <c r="C16" s="23" t="s">
        <v>162</v>
      </c>
      <c r="D16" s="23" t="s">
        <v>80</v>
      </c>
      <c r="E16" s="23" t="s">
        <v>81</v>
      </c>
      <c r="F16" s="23" t="s">
        <v>167</v>
      </c>
      <c r="G16" s="23" t="s">
        <v>168</v>
      </c>
      <c r="H16" s="22">
        <v>1431199.98</v>
      </c>
      <c r="I16" s="22">
        <v>1431199.98</v>
      </c>
      <c r="J16" s="22">
        <v>357800</v>
      </c>
      <c r="K16" s="22"/>
      <c r="L16" s="22">
        <v>1073399.98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5" customHeight="1" spans="1:23">
      <c r="A17" s="120" t="s">
        <v>45</v>
      </c>
      <c r="B17" s="116" t="s">
        <v>161</v>
      </c>
      <c r="C17" s="23" t="s">
        <v>162</v>
      </c>
      <c r="D17" s="23" t="s">
        <v>80</v>
      </c>
      <c r="E17" s="23" t="s">
        <v>81</v>
      </c>
      <c r="F17" s="23" t="s">
        <v>169</v>
      </c>
      <c r="G17" s="23" t="s">
        <v>170</v>
      </c>
      <c r="H17" s="22">
        <v>118230</v>
      </c>
      <c r="I17" s="22">
        <v>118230</v>
      </c>
      <c r="J17" s="22">
        <v>29557.5</v>
      </c>
      <c r="K17" s="22"/>
      <c r="L17" s="22">
        <v>88672.5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5" customHeight="1" spans="1:23">
      <c r="A18" s="120" t="s">
        <v>45</v>
      </c>
      <c r="B18" s="116" t="s">
        <v>161</v>
      </c>
      <c r="C18" s="23" t="s">
        <v>162</v>
      </c>
      <c r="D18" s="23" t="s">
        <v>82</v>
      </c>
      <c r="E18" s="23" t="s">
        <v>83</v>
      </c>
      <c r="F18" s="23" t="s">
        <v>171</v>
      </c>
      <c r="G18" s="23" t="s">
        <v>172</v>
      </c>
      <c r="H18" s="22">
        <v>1197305.4</v>
      </c>
      <c r="I18" s="22">
        <v>1197305.4</v>
      </c>
      <c r="J18" s="22">
        <v>299326.35</v>
      </c>
      <c r="K18" s="22"/>
      <c r="L18" s="22">
        <v>897979.05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5" customHeight="1" spans="1:23">
      <c r="A19" s="120" t="s">
        <v>45</v>
      </c>
      <c r="B19" s="116" t="s">
        <v>161</v>
      </c>
      <c r="C19" s="23" t="s">
        <v>162</v>
      </c>
      <c r="D19" s="23" t="s">
        <v>84</v>
      </c>
      <c r="E19" s="23" t="s">
        <v>85</v>
      </c>
      <c r="F19" s="23" t="s">
        <v>165</v>
      </c>
      <c r="G19" s="23" t="s">
        <v>166</v>
      </c>
      <c r="H19" s="22">
        <v>84766.5</v>
      </c>
      <c r="I19" s="22">
        <v>84766.5</v>
      </c>
      <c r="J19" s="22">
        <v>84766.5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5" customHeight="1" spans="1:23">
      <c r="A20" s="120" t="s">
        <v>45</v>
      </c>
      <c r="B20" s="116" t="s">
        <v>173</v>
      </c>
      <c r="C20" s="23" t="s">
        <v>101</v>
      </c>
      <c r="D20" s="23" t="s">
        <v>100</v>
      </c>
      <c r="E20" s="23" t="s">
        <v>101</v>
      </c>
      <c r="F20" s="23" t="s">
        <v>174</v>
      </c>
      <c r="G20" s="23" t="s">
        <v>101</v>
      </c>
      <c r="H20" s="22">
        <v>1646517.6</v>
      </c>
      <c r="I20" s="22">
        <v>1646517.6</v>
      </c>
      <c r="J20" s="22">
        <v>411629.4</v>
      </c>
      <c r="K20" s="22"/>
      <c r="L20" s="22">
        <v>1234888.2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5" customHeight="1" spans="1:23">
      <c r="A21" s="120" t="s">
        <v>45</v>
      </c>
      <c r="B21" s="116" t="s">
        <v>175</v>
      </c>
      <c r="C21" s="23" t="s">
        <v>176</v>
      </c>
      <c r="D21" s="23" t="s">
        <v>90</v>
      </c>
      <c r="E21" s="23" t="s">
        <v>91</v>
      </c>
      <c r="F21" s="23" t="s">
        <v>177</v>
      </c>
      <c r="G21" s="23" t="s">
        <v>178</v>
      </c>
      <c r="H21" s="22">
        <v>43609.04</v>
      </c>
      <c r="I21" s="22">
        <v>43609.04</v>
      </c>
      <c r="J21" s="22"/>
      <c r="K21" s="22"/>
      <c r="L21" s="22">
        <v>43609.04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5" customHeight="1" spans="1:23">
      <c r="A22" s="120" t="s">
        <v>45</v>
      </c>
      <c r="B22" s="116" t="s">
        <v>179</v>
      </c>
      <c r="C22" s="23" t="s">
        <v>131</v>
      </c>
      <c r="D22" s="23" t="s">
        <v>90</v>
      </c>
      <c r="E22" s="23" t="s">
        <v>91</v>
      </c>
      <c r="F22" s="23" t="s">
        <v>180</v>
      </c>
      <c r="G22" s="23" t="s">
        <v>131</v>
      </c>
      <c r="H22" s="22">
        <v>15000</v>
      </c>
      <c r="I22" s="22">
        <v>15000</v>
      </c>
      <c r="J22" s="22">
        <v>3750</v>
      </c>
      <c r="K22" s="22"/>
      <c r="L22" s="22">
        <v>11250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5" customHeight="1" spans="1:23">
      <c r="A23" s="120" t="s">
        <v>45</v>
      </c>
      <c r="B23" s="116" t="s">
        <v>181</v>
      </c>
      <c r="C23" s="23" t="s">
        <v>182</v>
      </c>
      <c r="D23" s="23" t="s">
        <v>90</v>
      </c>
      <c r="E23" s="23" t="s">
        <v>91</v>
      </c>
      <c r="F23" s="23" t="s">
        <v>183</v>
      </c>
      <c r="G23" s="23" t="s">
        <v>182</v>
      </c>
      <c r="H23" s="22">
        <v>308250.72</v>
      </c>
      <c r="I23" s="22">
        <v>308250.72</v>
      </c>
      <c r="J23" s="22">
        <v>77062.68</v>
      </c>
      <c r="K23" s="22"/>
      <c r="L23" s="22">
        <v>231188.04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5" customHeight="1" spans="1:23">
      <c r="A24" s="120" t="s">
        <v>45</v>
      </c>
      <c r="B24" s="116" t="s">
        <v>184</v>
      </c>
      <c r="C24" s="23" t="s">
        <v>185</v>
      </c>
      <c r="D24" s="23" t="s">
        <v>69</v>
      </c>
      <c r="E24" s="23" t="s">
        <v>70</v>
      </c>
      <c r="F24" s="23" t="s">
        <v>186</v>
      </c>
      <c r="G24" s="23" t="s">
        <v>187</v>
      </c>
      <c r="H24" s="22">
        <v>60840</v>
      </c>
      <c r="I24" s="22">
        <v>60840</v>
      </c>
      <c r="J24" s="22">
        <v>15210</v>
      </c>
      <c r="K24" s="22"/>
      <c r="L24" s="22">
        <v>45630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5" customHeight="1" spans="1:23">
      <c r="A25" s="120" t="s">
        <v>45</v>
      </c>
      <c r="B25" s="116" t="s">
        <v>184</v>
      </c>
      <c r="C25" s="23" t="s">
        <v>185</v>
      </c>
      <c r="D25" s="23" t="s">
        <v>90</v>
      </c>
      <c r="E25" s="23" t="s">
        <v>91</v>
      </c>
      <c r="F25" s="23" t="s">
        <v>188</v>
      </c>
      <c r="G25" s="23" t="s">
        <v>189</v>
      </c>
      <c r="H25" s="22">
        <v>145000</v>
      </c>
      <c r="I25" s="22">
        <v>145000</v>
      </c>
      <c r="J25" s="22">
        <v>36250</v>
      </c>
      <c r="K25" s="22"/>
      <c r="L25" s="22">
        <v>108750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5" customHeight="1" spans="1:23">
      <c r="A26" s="120" t="s">
        <v>45</v>
      </c>
      <c r="B26" s="116" t="s">
        <v>184</v>
      </c>
      <c r="C26" s="23" t="s">
        <v>185</v>
      </c>
      <c r="D26" s="23" t="s">
        <v>90</v>
      </c>
      <c r="E26" s="23" t="s">
        <v>91</v>
      </c>
      <c r="F26" s="23" t="s">
        <v>190</v>
      </c>
      <c r="G26" s="23" t="s">
        <v>191</v>
      </c>
      <c r="H26" s="22">
        <v>15000</v>
      </c>
      <c r="I26" s="22">
        <v>15000</v>
      </c>
      <c r="J26" s="22"/>
      <c r="K26" s="22"/>
      <c r="L26" s="22">
        <v>15000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5" customHeight="1" spans="1:23">
      <c r="A27" s="120" t="s">
        <v>45</v>
      </c>
      <c r="B27" s="116" t="s">
        <v>184</v>
      </c>
      <c r="C27" s="23" t="s">
        <v>185</v>
      </c>
      <c r="D27" s="23" t="s">
        <v>90</v>
      </c>
      <c r="E27" s="23" t="s">
        <v>91</v>
      </c>
      <c r="F27" s="23" t="s">
        <v>192</v>
      </c>
      <c r="G27" s="23" t="s">
        <v>193</v>
      </c>
      <c r="H27" s="22">
        <v>30000</v>
      </c>
      <c r="I27" s="22">
        <v>30000</v>
      </c>
      <c r="J27" s="22">
        <v>7500</v>
      </c>
      <c r="K27" s="22"/>
      <c r="L27" s="22">
        <v>22500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5" customHeight="1" spans="1:23">
      <c r="A28" s="120" t="s">
        <v>45</v>
      </c>
      <c r="B28" s="116" t="s">
        <v>184</v>
      </c>
      <c r="C28" s="23" t="s">
        <v>185</v>
      </c>
      <c r="D28" s="23" t="s">
        <v>90</v>
      </c>
      <c r="E28" s="23" t="s">
        <v>91</v>
      </c>
      <c r="F28" s="23" t="s">
        <v>194</v>
      </c>
      <c r="G28" s="23" t="s">
        <v>195</v>
      </c>
      <c r="H28" s="22">
        <v>60000</v>
      </c>
      <c r="I28" s="22">
        <v>60000</v>
      </c>
      <c r="J28" s="22">
        <v>15000</v>
      </c>
      <c r="K28" s="22"/>
      <c r="L28" s="22">
        <v>45000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5" customHeight="1" spans="1:23">
      <c r="A29" s="120" t="s">
        <v>45</v>
      </c>
      <c r="B29" s="116" t="s">
        <v>184</v>
      </c>
      <c r="C29" s="23" t="s">
        <v>185</v>
      </c>
      <c r="D29" s="23" t="s">
        <v>90</v>
      </c>
      <c r="E29" s="23" t="s">
        <v>91</v>
      </c>
      <c r="F29" s="23" t="s">
        <v>196</v>
      </c>
      <c r="G29" s="23" t="s">
        <v>197</v>
      </c>
      <c r="H29" s="22">
        <v>95600</v>
      </c>
      <c r="I29" s="22">
        <v>95600</v>
      </c>
      <c r="J29" s="22">
        <v>23900</v>
      </c>
      <c r="K29" s="22"/>
      <c r="L29" s="22">
        <v>71700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5" customHeight="1" spans="1:23">
      <c r="A30" s="120" t="s">
        <v>45</v>
      </c>
      <c r="B30" s="116" t="s">
        <v>184</v>
      </c>
      <c r="C30" s="23" t="s">
        <v>185</v>
      </c>
      <c r="D30" s="23" t="s">
        <v>90</v>
      </c>
      <c r="E30" s="23" t="s">
        <v>91</v>
      </c>
      <c r="F30" s="23" t="s">
        <v>198</v>
      </c>
      <c r="G30" s="23" t="s">
        <v>199</v>
      </c>
      <c r="H30" s="22">
        <v>33600</v>
      </c>
      <c r="I30" s="22">
        <v>33600</v>
      </c>
      <c r="J30" s="22">
        <v>8400</v>
      </c>
      <c r="K30" s="22"/>
      <c r="L30" s="22">
        <v>25200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5" customHeight="1" spans="1:23">
      <c r="A31" s="120" t="s">
        <v>45</v>
      </c>
      <c r="B31" s="116" t="s">
        <v>184</v>
      </c>
      <c r="C31" s="23" t="s">
        <v>185</v>
      </c>
      <c r="D31" s="23" t="s">
        <v>90</v>
      </c>
      <c r="E31" s="23" t="s">
        <v>91</v>
      </c>
      <c r="F31" s="23" t="s">
        <v>200</v>
      </c>
      <c r="G31" s="23" t="s">
        <v>201</v>
      </c>
      <c r="H31" s="22">
        <v>45300</v>
      </c>
      <c r="I31" s="22">
        <v>45300</v>
      </c>
      <c r="J31" s="22">
        <v>11325</v>
      </c>
      <c r="K31" s="22"/>
      <c r="L31" s="22">
        <v>33975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5" customHeight="1" spans="1:23">
      <c r="A32" s="120" t="s">
        <v>45</v>
      </c>
      <c r="B32" s="116" t="s">
        <v>184</v>
      </c>
      <c r="C32" s="23" t="s">
        <v>185</v>
      </c>
      <c r="D32" s="23" t="s">
        <v>90</v>
      </c>
      <c r="E32" s="23" t="s">
        <v>91</v>
      </c>
      <c r="F32" s="23" t="s">
        <v>202</v>
      </c>
      <c r="G32" s="23" t="s">
        <v>203</v>
      </c>
      <c r="H32" s="22">
        <v>16080</v>
      </c>
      <c r="I32" s="22">
        <v>16080</v>
      </c>
      <c r="J32" s="22">
        <v>4020</v>
      </c>
      <c r="K32" s="22"/>
      <c r="L32" s="22">
        <v>12060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5" customHeight="1" spans="1:23">
      <c r="A33" s="120" t="s">
        <v>45</v>
      </c>
      <c r="B33" s="116" t="s">
        <v>184</v>
      </c>
      <c r="C33" s="23" t="s">
        <v>185</v>
      </c>
      <c r="D33" s="23" t="s">
        <v>90</v>
      </c>
      <c r="E33" s="23" t="s">
        <v>91</v>
      </c>
      <c r="F33" s="23" t="s">
        <v>204</v>
      </c>
      <c r="G33" s="23" t="s">
        <v>205</v>
      </c>
      <c r="H33" s="22">
        <v>33600</v>
      </c>
      <c r="I33" s="22">
        <v>33600</v>
      </c>
      <c r="J33" s="22">
        <v>8400</v>
      </c>
      <c r="K33" s="22"/>
      <c r="L33" s="22">
        <v>25200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5" customHeight="1" spans="1:23">
      <c r="A34" s="120" t="s">
        <v>45</v>
      </c>
      <c r="B34" s="116" t="s">
        <v>184</v>
      </c>
      <c r="C34" s="23" t="s">
        <v>185</v>
      </c>
      <c r="D34" s="23" t="s">
        <v>90</v>
      </c>
      <c r="E34" s="23" t="s">
        <v>91</v>
      </c>
      <c r="F34" s="23" t="s">
        <v>206</v>
      </c>
      <c r="G34" s="23" t="s">
        <v>207</v>
      </c>
      <c r="H34" s="22">
        <v>50000</v>
      </c>
      <c r="I34" s="22">
        <v>50000</v>
      </c>
      <c r="J34" s="22">
        <v>12500</v>
      </c>
      <c r="K34" s="22"/>
      <c r="L34" s="22">
        <v>37500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31.5" customHeight="1" spans="1:23">
      <c r="A35" s="120" t="s">
        <v>45</v>
      </c>
      <c r="B35" s="116" t="s">
        <v>184</v>
      </c>
      <c r="C35" s="23" t="s">
        <v>185</v>
      </c>
      <c r="D35" s="23" t="s">
        <v>90</v>
      </c>
      <c r="E35" s="23" t="s">
        <v>91</v>
      </c>
      <c r="F35" s="23" t="s">
        <v>186</v>
      </c>
      <c r="G35" s="23" t="s">
        <v>187</v>
      </c>
      <c r="H35" s="22">
        <v>411100</v>
      </c>
      <c r="I35" s="22">
        <v>411100</v>
      </c>
      <c r="J35" s="22">
        <v>102775</v>
      </c>
      <c r="K35" s="22"/>
      <c r="L35" s="22">
        <v>308325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ht="31.5" customHeight="1" spans="1:23">
      <c r="A36" s="120" t="s">
        <v>45</v>
      </c>
      <c r="B36" s="116" t="s">
        <v>208</v>
      </c>
      <c r="C36" s="23" t="s">
        <v>209</v>
      </c>
      <c r="D36" s="23" t="s">
        <v>90</v>
      </c>
      <c r="E36" s="23" t="s">
        <v>91</v>
      </c>
      <c r="F36" s="23" t="s">
        <v>155</v>
      </c>
      <c r="G36" s="23" t="s">
        <v>156</v>
      </c>
      <c r="H36" s="22">
        <v>45000</v>
      </c>
      <c r="I36" s="22">
        <v>45000</v>
      </c>
      <c r="J36" s="22"/>
      <c r="K36" s="22"/>
      <c r="L36" s="22"/>
      <c r="M36" s="22">
        <v>45000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ht="31.5" customHeight="1" spans="1:23">
      <c r="A37" s="120" t="s">
        <v>45</v>
      </c>
      <c r="B37" s="116" t="s">
        <v>208</v>
      </c>
      <c r="C37" s="23" t="s">
        <v>209</v>
      </c>
      <c r="D37" s="23" t="s">
        <v>92</v>
      </c>
      <c r="E37" s="23" t="s">
        <v>93</v>
      </c>
      <c r="F37" s="23" t="s">
        <v>155</v>
      </c>
      <c r="G37" s="23" t="s">
        <v>156</v>
      </c>
      <c r="H37" s="22">
        <v>395000</v>
      </c>
      <c r="I37" s="22">
        <v>395000</v>
      </c>
      <c r="J37" s="22"/>
      <c r="K37" s="22"/>
      <c r="L37" s="22"/>
      <c r="M37" s="22">
        <v>395000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ht="31.5" customHeight="1" spans="1:23">
      <c r="A38" s="120" t="s">
        <v>45</v>
      </c>
      <c r="B38" s="116" t="s">
        <v>210</v>
      </c>
      <c r="C38" s="23" t="s">
        <v>211</v>
      </c>
      <c r="D38" s="23" t="s">
        <v>90</v>
      </c>
      <c r="E38" s="23" t="s">
        <v>91</v>
      </c>
      <c r="F38" s="23" t="s">
        <v>212</v>
      </c>
      <c r="G38" s="23" t="s">
        <v>213</v>
      </c>
      <c r="H38" s="22">
        <v>30966</v>
      </c>
      <c r="I38" s="22">
        <v>30966</v>
      </c>
      <c r="J38" s="22"/>
      <c r="K38" s="22"/>
      <c r="L38" s="22"/>
      <c r="M38" s="22">
        <v>30966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ht="18.75" customHeight="1" spans="1:23">
      <c r="A39" s="31" t="s">
        <v>102</v>
      </c>
      <c r="B39" s="32"/>
      <c r="C39" s="32"/>
      <c r="D39" s="32"/>
      <c r="E39" s="32"/>
      <c r="F39" s="32"/>
      <c r="G39" s="33"/>
      <c r="H39" s="22">
        <v>24127773.42</v>
      </c>
      <c r="I39" s="22">
        <v>24127773.42</v>
      </c>
      <c r="J39" s="22">
        <v>5963069.47</v>
      </c>
      <c r="K39" s="22">
        <v>220</v>
      </c>
      <c r="L39" s="22">
        <v>17693517.95</v>
      </c>
      <c r="M39" s="22">
        <v>470966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</row>
  </sheetData>
  <mergeCells count="30">
    <mergeCell ref="A2:W2"/>
    <mergeCell ref="A3:G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4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4.5740740740741" customWidth="1"/>
    <col min="2" max="2" width="21" customWidth="1"/>
    <col min="3" max="3" width="31.2777777777778" customWidth="1"/>
    <col min="4" max="4" width="23.8518518518519" customWidth="1"/>
    <col min="5" max="5" width="15.5740740740741" customWidth="1"/>
    <col min="6" max="6" width="19.712962962963" customWidth="1"/>
    <col min="7" max="7" width="14.8518518518519" customWidth="1"/>
    <col min="8" max="8" width="19.712962962963" customWidth="1"/>
    <col min="9" max="16" width="14.1388888888889" customWidth="1"/>
    <col min="17" max="17" width="13.5740740740741" customWidth="1"/>
    <col min="18" max="23" width="15.1388888888889" customWidth="1"/>
  </cols>
  <sheetData>
    <row r="1" ht="13.5" customHeight="1" spans="1:23">
      <c r="E1" s="1"/>
      <c r="F1" s="1"/>
      <c r="G1" s="1"/>
      <c r="H1" s="1"/>
      <c r="U1" s="112"/>
      <c r="W1" s="57" t="s">
        <v>214</v>
      </c>
    </row>
    <row r="2" ht="27.75" customHeight="1" spans="1:23">
      <c r="A2" s="27" t="s">
        <v>215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"单位名称："&amp;"云南省林业调查规划院昆明分院"</f>
        <v>单位名称：云南省林业调查规划院昆明分院</v>
      </c>
      <c r="B3" s="113" t="str">
        <f t="shared" si="0"/>
        <v>单位名称：云南省林业调查规划院昆明分院</v>
      </c>
      <c r="C3" s="113"/>
      <c r="D3" s="113"/>
      <c r="E3" s="113"/>
      <c r="F3" s="113"/>
      <c r="G3" s="113"/>
      <c r="H3" s="113"/>
      <c r="I3" s="113"/>
      <c r="J3" s="6"/>
      <c r="K3" s="6"/>
      <c r="L3" s="6"/>
      <c r="M3" s="6"/>
      <c r="N3" s="6"/>
      <c r="O3" s="6"/>
      <c r="P3" s="6"/>
      <c r="Q3" s="6"/>
      <c r="U3" s="112"/>
      <c r="W3" s="107" t="s">
        <v>127</v>
      </c>
    </row>
    <row r="4" ht="21.75" customHeight="1" spans="1:23">
      <c r="A4" s="8" t="s">
        <v>216</v>
      </c>
      <c r="B4" s="8" t="s">
        <v>137</v>
      </c>
      <c r="C4" s="8" t="s">
        <v>138</v>
      </c>
      <c r="D4" s="8" t="s">
        <v>217</v>
      </c>
      <c r="E4" s="9" t="s">
        <v>139</v>
      </c>
      <c r="F4" s="9" t="s">
        <v>140</v>
      </c>
      <c r="G4" s="9" t="s">
        <v>141</v>
      </c>
      <c r="H4" s="9" t="s">
        <v>142</v>
      </c>
      <c r="I4" s="64" t="s">
        <v>30</v>
      </c>
      <c r="J4" s="64" t="s">
        <v>218</v>
      </c>
      <c r="K4" s="64"/>
      <c r="L4" s="64"/>
      <c r="M4" s="64"/>
      <c r="N4" s="114" t="s">
        <v>144</v>
      </c>
      <c r="O4" s="114"/>
      <c r="P4" s="114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4"/>
      <c r="J5" s="48" t="s">
        <v>33</v>
      </c>
      <c r="K5" s="48"/>
      <c r="L5" s="48" t="s">
        <v>34</v>
      </c>
      <c r="M5" s="48" t="s">
        <v>35</v>
      </c>
      <c r="N5" s="115" t="s">
        <v>33</v>
      </c>
      <c r="O5" s="115" t="s">
        <v>34</v>
      </c>
      <c r="P5" s="115" t="s">
        <v>35</v>
      </c>
      <c r="Q5" s="14"/>
      <c r="R5" s="9" t="s">
        <v>32</v>
      </c>
      <c r="S5" s="9" t="s">
        <v>43</v>
      </c>
      <c r="T5" s="9" t="s">
        <v>150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4"/>
      <c r="J6" s="48" t="s">
        <v>32</v>
      </c>
      <c r="K6" s="48" t="s">
        <v>219</v>
      </c>
      <c r="L6" s="48"/>
      <c r="M6" s="48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3" customHeight="1" spans="1:23">
      <c r="A8" s="23"/>
      <c r="B8" s="116"/>
      <c r="C8" s="23" t="s">
        <v>220</v>
      </c>
      <c r="D8" s="23"/>
      <c r="E8" s="23"/>
      <c r="F8" s="23"/>
      <c r="G8" s="23"/>
      <c r="H8" s="23"/>
      <c r="I8" s="117">
        <v>12225.65</v>
      </c>
      <c r="J8" s="117"/>
      <c r="K8" s="117"/>
      <c r="L8" s="117"/>
      <c r="M8" s="117"/>
      <c r="N8" s="117">
        <v>12225.65</v>
      </c>
      <c r="O8" s="117"/>
      <c r="P8" s="117"/>
      <c r="Q8" s="117"/>
      <c r="R8" s="117"/>
      <c r="S8" s="117"/>
      <c r="T8" s="117"/>
      <c r="U8" s="91"/>
      <c r="V8" s="117"/>
      <c r="W8" s="117"/>
    </row>
    <row r="9" ht="33" customHeight="1" spans="1:23">
      <c r="A9" s="23" t="s">
        <v>221</v>
      </c>
      <c r="B9" s="116" t="s">
        <v>222</v>
      </c>
      <c r="C9" s="23" t="s">
        <v>220</v>
      </c>
      <c r="D9" s="23" t="s">
        <v>45</v>
      </c>
      <c r="E9" s="23" t="s">
        <v>92</v>
      </c>
      <c r="F9" s="23" t="s">
        <v>93</v>
      </c>
      <c r="G9" s="23" t="s">
        <v>204</v>
      </c>
      <c r="H9" s="23" t="s">
        <v>205</v>
      </c>
      <c r="I9" s="117">
        <v>12225.65</v>
      </c>
      <c r="J9" s="117"/>
      <c r="K9" s="117"/>
      <c r="L9" s="117"/>
      <c r="M9" s="117"/>
      <c r="N9" s="117">
        <v>12225.65</v>
      </c>
      <c r="O9" s="117"/>
      <c r="P9" s="117"/>
      <c r="Q9" s="117"/>
      <c r="R9" s="117"/>
      <c r="S9" s="117"/>
      <c r="T9" s="117"/>
      <c r="U9" s="91"/>
      <c r="V9" s="117"/>
      <c r="W9" s="117"/>
    </row>
    <row r="10" ht="33" customHeight="1" spans="1:23">
      <c r="A10" s="23"/>
      <c r="B10" s="23"/>
      <c r="C10" s="23" t="s">
        <v>223</v>
      </c>
      <c r="D10" s="23"/>
      <c r="E10" s="23"/>
      <c r="F10" s="23"/>
      <c r="G10" s="23"/>
      <c r="H10" s="23"/>
      <c r="I10" s="117">
        <v>1743345</v>
      </c>
      <c r="J10" s="117">
        <v>1685000</v>
      </c>
      <c r="K10" s="117"/>
      <c r="L10" s="117"/>
      <c r="M10" s="117"/>
      <c r="N10" s="117">
        <v>58345</v>
      </c>
      <c r="O10" s="117"/>
      <c r="P10" s="117"/>
      <c r="Q10" s="117"/>
      <c r="R10" s="117"/>
      <c r="S10" s="117"/>
      <c r="T10" s="117"/>
      <c r="U10" s="91"/>
      <c r="V10" s="117"/>
      <c r="W10" s="117"/>
    </row>
    <row r="11" ht="33" customHeight="1" spans="1:23">
      <c r="A11" s="23" t="s">
        <v>224</v>
      </c>
      <c r="B11" s="116" t="s">
        <v>225</v>
      </c>
      <c r="C11" s="23" t="s">
        <v>223</v>
      </c>
      <c r="D11" s="23" t="s">
        <v>45</v>
      </c>
      <c r="E11" s="23" t="s">
        <v>92</v>
      </c>
      <c r="F11" s="23" t="s">
        <v>93</v>
      </c>
      <c r="G11" s="23" t="s">
        <v>226</v>
      </c>
      <c r="H11" s="23" t="s">
        <v>227</v>
      </c>
      <c r="I11" s="117">
        <v>20000</v>
      </c>
      <c r="J11" s="117">
        <v>20000</v>
      </c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91"/>
      <c r="V11" s="117"/>
      <c r="W11" s="117"/>
    </row>
    <row r="12" ht="33" customHeight="1" spans="1:23">
      <c r="A12" s="23" t="s">
        <v>224</v>
      </c>
      <c r="B12" s="116" t="s">
        <v>225</v>
      </c>
      <c r="C12" s="23" t="s">
        <v>223</v>
      </c>
      <c r="D12" s="23" t="s">
        <v>45</v>
      </c>
      <c r="E12" s="23" t="s">
        <v>94</v>
      </c>
      <c r="F12" s="23" t="s">
        <v>95</v>
      </c>
      <c r="G12" s="23" t="s">
        <v>188</v>
      </c>
      <c r="H12" s="23" t="s">
        <v>189</v>
      </c>
      <c r="I12" s="117">
        <v>212410</v>
      </c>
      <c r="J12" s="117">
        <v>212410</v>
      </c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91"/>
      <c r="V12" s="117"/>
      <c r="W12" s="117"/>
    </row>
    <row r="13" ht="33" customHeight="1" spans="1:23">
      <c r="A13" s="23" t="s">
        <v>224</v>
      </c>
      <c r="B13" s="116" t="s">
        <v>225</v>
      </c>
      <c r="C13" s="23" t="s">
        <v>223</v>
      </c>
      <c r="D13" s="23" t="s">
        <v>45</v>
      </c>
      <c r="E13" s="23" t="s">
        <v>94</v>
      </c>
      <c r="F13" s="23" t="s">
        <v>95</v>
      </c>
      <c r="G13" s="23" t="s">
        <v>228</v>
      </c>
      <c r="H13" s="23" t="s">
        <v>229</v>
      </c>
      <c r="I13" s="117">
        <v>858345</v>
      </c>
      <c r="J13" s="117">
        <v>800000</v>
      </c>
      <c r="K13" s="117"/>
      <c r="L13" s="117"/>
      <c r="M13" s="117"/>
      <c r="N13" s="117">
        <v>58345</v>
      </c>
      <c r="O13" s="117"/>
      <c r="P13" s="117"/>
      <c r="Q13" s="117"/>
      <c r="R13" s="117"/>
      <c r="S13" s="117"/>
      <c r="T13" s="117"/>
      <c r="U13" s="91"/>
      <c r="V13" s="117"/>
      <c r="W13" s="117"/>
    </row>
    <row r="14" ht="33" customHeight="1" spans="1:23">
      <c r="A14" s="23" t="s">
        <v>224</v>
      </c>
      <c r="B14" s="116" t="s">
        <v>225</v>
      </c>
      <c r="C14" s="23" t="s">
        <v>223</v>
      </c>
      <c r="D14" s="23" t="s">
        <v>45</v>
      </c>
      <c r="E14" s="23" t="s">
        <v>94</v>
      </c>
      <c r="F14" s="23" t="s">
        <v>95</v>
      </c>
      <c r="G14" s="23" t="s">
        <v>200</v>
      </c>
      <c r="H14" s="23" t="s">
        <v>201</v>
      </c>
      <c r="I14" s="117">
        <v>150000</v>
      </c>
      <c r="J14" s="117">
        <v>150000</v>
      </c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91"/>
      <c r="V14" s="117"/>
      <c r="W14" s="117"/>
    </row>
    <row r="15" ht="33" customHeight="1" spans="1:23">
      <c r="A15" s="23" t="s">
        <v>224</v>
      </c>
      <c r="B15" s="116" t="s">
        <v>225</v>
      </c>
      <c r="C15" s="23" t="s">
        <v>223</v>
      </c>
      <c r="D15" s="23" t="s">
        <v>45</v>
      </c>
      <c r="E15" s="23" t="s">
        <v>94</v>
      </c>
      <c r="F15" s="23" t="s">
        <v>95</v>
      </c>
      <c r="G15" s="23" t="s">
        <v>202</v>
      </c>
      <c r="H15" s="23" t="s">
        <v>203</v>
      </c>
      <c r="I15" s="117">
        <v>20000</v>
      </c>
      <c r="J15" s="117">
        <v>20000</v>
      </c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91"/>
      <c r="V15" s="117"/>
      <c r="W15" s="117"/>
    </row>
    <row r="16" ht="33" customHeight="1" spans="1:23">
      <c r="A16" s="23" t="s">
        <v>224</v>
      </c>
      <c r="B16" s="116" t="s">
        <v>225</v>
      </c>
      <c r="C16" s="23" t="s">
        <v>223</v>
      </c>
      <c r="D16" s="23" t="s">
        <v>45</v>
      </c>
      <c r="E16" s="23" t="s">
        <v>94</v>
      </c>
      <c r="F16" s="23" t="s">
        <v>95</v>
      </c>
      <c r="G16" s="23" t="s">
        <v>206</v>
      </c>
      <c r="H16" s="23" t="s">
        <v>207</v>
      </c>
      <c r="I16" s="117">
        <v>28000</v>
      </c>
      <c r="J16" s="117">
        <v>28000</v>
      </c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91"/>
      <c r="V16" s="117"/>
      <c r="W16" s="117"/>
    </row>
    <row r="17" ht="33" customHeight="1" spans="1:23">
      <c r="A17" s="23" t="s">
        <v>224</v>
      </c>
      <c r="B17" s="116" t="s">
        <v>225</v>
      </c>
      <c r="C17" s="23" t="s">
        <v>223</v>
      </c>
      <c r="D17" s="23" t="s">
        <v>45</v>
      </c>
      <c r="E17" s="23" t="s">
        <v>94</v>
      </c>
      <c r="F17" s="23" t="s">
        <v>95</v>
      </c>
      <c r="G17" s="23" t="s">
        <v>186</v>
      </c>
      <c r="H17" s="23" t="s">
        <v>187</v>
      </c>
      <c r="I17" s="117">
        <v>168500</v>
      </c>
      <c r="J17" s="117">
        <v>168500</v>
      </c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91"/>
      <c r="V17" s="117"/>
      <c r="W17" s="117"/>
    </row>
    <row r="18" ht="33" customHeight="1" spans="1:23">
      <c r="A18" s="23" t="s">
        <v>224</v>
      </c>
      <c r="B18" s="116" t="s">
        <v>225</v>
      </c>
      <c r="C18" s="23" t="s">
        <v>223</v>
      </c>
      <c r="D18" s="23" t="s">
        <v>45</v>
      </c>
      <c r="E18" s="23" t="s">
        <v>94</v>
      </c>
      <c r="F18" s="23" t="s">
        <v>95</v>
      </c>
      <c r="G18" s="23" t="s">
        <v>230</v>
      </c>
      <c r="H18" s="23" t="s">
        <v>231</v>
      </c>
      <c r="I18" s="117">
        <v>286090</v>
      </c>
      <c r="J18" s="117">
        <v>286090</v>
      </c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91"/>
      <c r="V18" s="117"/>
      <c r="W18" s="117"/>
    </row>
    <row r="19" ht="33" customHeight="1" spans="1:23">
      <c r="A19" s="23"/>
      <c r="B19" s="23"/>
      <c r="C19" s="23" t="s">
        <v>232</v>
      </c>
      <c r="D19" s="23"/>
      <c r="E19" s="23"/>
      <c r="F19" s="23"/>
      <c r="G19" s="23"/>
      <c r="H19" s="23"/>
      <c r="I19" s="117">
        <v>6500000</v>
      </c>
      <c r="J19" s="117"/>
      <c r="K19" s="117"/>
      <c r="L19" s="117"/>
      <c r="M19" s="117"/>
      <c r="N19" s="117"/>
      <c r="O19" s="117"/>
      <c r="P19" s="117"/>
      <c r="Q19" s="117"/>
      <c r="R19" s="117">
        <v>6500000</v>
      </c>
      <c r="S19" s="117">
        <v>6500000</v>
      </c>
      <c r="T19" s="117"/>
      <c r="U19" s="91"/>
      <c r="V19" s="117"/>
      <c r="W19" s="117"/>
    </row>
    <row r="20" ht="33" customHeight="1" spans="1:23">
      <c r="A20" s="23" t="s">
        <v>221</v>
      </c>
      <c r="B20" s="116" t="s">
        <v>233</v>
      </c>
      <c r="C20" s="23" t="s">
        <v>232</v>
      </c>
      <c r="D20" s="23" t="s">
        <v>45</v>
      </c>
      <c r="E20" s="23" t="s">
        <v>63</v>
      </c>
      <c r="F20" s="23" t="s">
        <v>64</v>
      </c>
      <c r="G20" s="23" t="s">
        <v>155</v>
      </c>
      <c r="H20" s="23" t="s">
        <v>156</v>
      </c>
      <c r="I20" s="117">
        <v>160000</v>
      </c>
      <c r="J20" s="117"/>
      <c r="K20" s="117"/>
      <c r="L20" s="117"/>
      <c r="M20" s="117"/>
      <c r="N20" s="117"/>
      <c r="O20" s="117"/>
      <c r="P20" s="117"/>
      <c r="Q20" s="117"/>
      <c r="R20" s="117">
        <v>160000</v>
      </c>
      <c r="S20" s="117">
        <v>160000</v>
      </c>
      <c r="T20" s="117"/>
      <c r="U20" s="91"/>
      <c r="V20" s="117"/>
      <c r="W20" s="117"/>
    </row>
    <row r="21" ht="33" customHeight="1" spans="1:23">
      <c r="A21" s="23" t="s">
        <v>221</v>
      </c>
      <c r="B21" s="116" t="s">
        <v>233</v>
      </c>
      <c r="C21" s="23" t="s">
        <v>232</v>
      </c>
      <c r="D21" s="23" t="s">
        <v>45</v>
      </c>
      <c r="E21" s="23" t="s">
        <v>63</v>
      </c>
      <c r="F21" s="23" t="s">
        <v>64</v>
      </c>
      <c r="G21" s="23" t="s">
        <v>159</v>
      </c>
      <c r="H21" s="23" t="s">
        <v>160</v>
      </c>
      <c r="I21" s="117">
        <v>2652520</v>
      </c>
      <c r="J21" s="117"/>
      <c r="K21" s="117"/>
      <c r="L21" s="117"/>
      <c r="M21" s="117"/>
      <c r="N21" s="117"/>
      <c r="O21" s="117"/>
      <c r="P21" s="117"/>
      <c r="Q21" s="117"/>
      <c r="R21" s="117">
        <v>2652520</v>
      </c>
      <c r="S21" s="117">
        <v>2652520</v>
      </c>
      <c r="T21" s="117"/>
      <c r="U21" s="91"/>
      <c r="V21" s="117"/>
      <c r="W21" s="117"/>
    </row>
    <row r="22" ht="33" customHeight="1" spans="1:23">
      <c r="A22" s="23" t="s">
        <v>221</v>
      </c>
      <c r="B22" s="116" t="s">
        <v>233</v>
      </c>
      <c r="C22" s="23" t="s">
        <v>232</v>
      </c>
      <c r="D22" s="23" t="s">
        <v>45</v>
      </c>
      <c r="E22" s="23" t="s">
        <v>63</v>
      </c>
      <c r="F22" s="23" t="s">
        <v>64</v>
      </c>
      <c r="G22" s="23" t="s">
        <v>190</v>
      </c>
      <c r="H22" s="23" t="s">
        <v>191</v>
      </c>
      <c r="I22" s="117">
        <v>50000</v>
      </c>
      <c r="J22" s="117"/>
      <c r="K22" s="117"/>
      <c r="L22" s="117"/>
      <c r="M22" s="117"/>
      <c r="N22" s="117"/>
      <c r="O22" s="117"/>
      <c r="P22" s="117"/>
      <c r="Q22" s="117"/>
      <c r="R22" s="117">
        <v>50000</v>
      </c>
      <c r="S22" s="117">
        <v>50000</v>
      </c>
      <c r="T22" s="117"/>
      <c r="U22" s="91"/>
      <c r="V22" s="117"/>
      <c r="W22" s="117"/>
    </row>
    <row r="23" ht="33" customHeight="1" spans="1:23">
      <c r="A23" s="23" t="s">
        <v>221</v>
      </c>
      <c r="B23" s="116" t="s">
        <v>233</v>
      </c>
      <c r="C23" s="23" t="s">
        <v>232</v>
      </c>
      <c r="D23" s="23" t="s">
        <v>45</v>
      </c>
      <c r="E23" s="23" t="s">
        <v>63</v>
      </c>
      <c r="F23" s="23" t="s">
        <v>64</v>
      </c>
      <c r="G23" s="23" t="s">
        <v>234</v>
      </c>
      <c r="H23" s="23" t="s">
        <v>235</v>
      </c>
      <c r="I23" s="117">
        <v>3500</v>
      </c>
      <c r="J23" s="117"/>
      <c r="K23" s="117"/>
      <c r="L23" s="117"/>
      <c r="M23" s="117"/>
      <c r="N23" s="117"/>
      <c r="O23" s="117"/>
      <c r="P23" s="117"/>
      <c r="Q23" s="117"/>
      <c r="R23" s="117">
        <v>3500</v>
      </c>
      <c r="S23" s="117">
        <v>3500</v>
      </c>
      <c r="T23" s="117"/>
      <c r="U23" s="91"/>
      <c r="V23" s="117"/>
      <c r="W23" s="117"/>
    </row>
    <row r="24" ht="33" customHeight="1" spans="1:23">
      <c r="A24" s="23" t="s">
        <v>221</v>
      </c>
      <c r="B24" s="116" t="s">
        <v>233</v>
      </c>
      <c r="C24" s="23" t="s">
        <v>232</v>
      </c>
      <c r="D24" s="23" t="s">
        <v>45</v>
      </c>
      <c r="E24" s="23" t="s">
        <v>63</v>
      </c>
      <c r="F24" s="23" t="s">
        <v>64</v>
      </c>
      <c r="G24" s="23" t="s">
        <v>198</v>
      </c>
      <c r="H24" s="23" t="s">
        <v>199</v>
      </c>
      <c r="I24" s="117">
        <v>654000</v>
      </c>
      <c r="J24" s="117"/>
      <c r="K24" s="117"/>
      <c r="L24" s="117"/>
      <c r="M24" s="117"/>
      <c r="N24" s="117"/>
      <c r="O24" s="117"/>
      <c r="P24" s="117"/>
      <c r="Q24" s="117"/>
      <c r="R24" s="117">
        <v>654000</v>
      </c>
      <c r="S24" s="117">
        <v>654000</v>
      </c>
      <c r="T24" s="117"/>
      <c r="U24" s="91"/>
      <c r="V24" s="117"/>
      <c r="W24" s="117"/>
    </row>
    <row r="25" ht="33" customHeight="1" spans="1:23">
      <c r="A25" s="23" t="s">
        <v>221</v>
      </c>
      <c r="B25" s="116" t="s">
        <v>233</v>
      </c>
      <c r="C25" s="23" t="s">
        <v>232</v>
      </c>
      <c r="D25" s="23" t="s">
        <v>45</v>
      </c>
      <c r="E25" s="23" t="s">
        <v>63</v>
      </c>
      <c r="F25" s="23" t="s">
        <v>64</v>
      </c>
      <c r="G25" s="23" t="s">
        <v>200</v>
      </c>
      <c r="H25" s="23" t="s">
        <v>201</v>
      </c>
      <c r="I25" s="117">
        <v>762680</v>
      </c>
      <c r="J25" s="117"/>
      <c r="K25" s="117"/>
      <c r="L25" s="117"/>
      <c r="M25" s="117"/>
      <c r="N25" s="117"/>
      <c r="O25" s="117"/>
      <c r="P25" s="117"/>
      <c r="Q25" s="117"/>
      <c r="R25" s="117">
        <v>762680</v>
      </c>
      <c r="S25" s="117">
        <v>762680</v>
      </c>
      <c r="T25" s="117"/>
      <c r="U25" s="91"/>
      <c r="V25" s="117"/>
      <c r="W25" s="117"/>
    </row>
    <row r="26" ht="33" customHeight="1" spans="1:23">
      <c r="A26" s="23" t="s">
        <v>221</v>
      </c>
      <c r="B26" s="116" t="s">
        <v>233</v>
      </c>
      <c r="C26" s="23" t="s">
        <v>232</v>
      </c>
      <c r="D26" s="23" t="s">
        <v>45</v>
      </c>
      <c r="E26" s="23" t="s">
        <v>63</v>
      </c>
      <c r="F26" s="23" t="s">
        <v>64</v>
      </c>
      <c r="G26" s="23" t="s">
        <v>202</v>
      </c>
      <c r="H26" s="23" t="s">
        <v>203</v>
      </c>
      <c r="I26" s="117">
        <v>39000</v>
      </c>
      <c r="J26" s="117"/>
      <c r="K26" s="117"/>
      <c r="L26" s="117"/>
      <c r="M26" s="117"/>
      <c r="N26" s="117"/>
      <c r="O26" s="117"/>
      <c r="P26" s="117"/>
      <c r="Q26" s="117"/>
      <c r="R26" s="117">
        <v>39000</v>
      </c>
      <c r="S26" s="117">
        <v>39000</v>
      </c>
      <c r="T26" s="117"/>
      <c r="U26" s="91"/>
      <c r="V26" s="117"/>
      <c r="W26" s="117"/>
    </row>
    <row r="27" ht="33" customHeight="1" spans="1:23">
      <c r="A27" s="23" t="s">
        <v>221</v>
      </c>
      <c r="B27" s="116" t="s">
        <v>233</v>
      </c>
      <c r="C27" s="23" t="s">
        <v>232</v>
      </c>
      <c r="D27" s="23" t="s">
        <v>45</v>
      </c>
      <c r="E27" s="23" t="s">
        <v>63</v>
      </c>
      <c r="F27" s="23" t="s">
        <v>64</v>
      </c>
      <c r="G27" s="23" t="s">
        <v>236</v>
      </c>
      <c r="H27" s="23" t="s">
        <v>237</v>
      </c>
      <c r="I27" s="117">
        <v>20000</v>
      </c>
      <c r="J27" s="117"/>
      <c r="K27" s="117"/>
      <c r="L27" s="117"/>
      <c r="M27" s="117"/>
      <c r="N27" s="117"/>
      <c r="O27" s="117"/>
      <c r="P27" s="117"/>
      <c r="Q27" s="117"/>
      <c r="R27" s="117">
        <v>20000</v>
      </c>
      <c r="S27" s="117">
        <v>20000</v>
      </c>
      <c r="T27" s="117"/>
      <c r="U27" s="91"/>
      <c r="V27" s="117"/>
      <c r="W27" s="117"/>
    </row>
    <row r="28" ht="33" customHeight="1" spans="1:23">
      <c r="A28" s="23" t="s">
        <v>221</v>
      </c>
      <c r="B28" s="116" t="s">
        <v>233</v>
      </c>
      <c r="C28" s="23" t="s">
        <v>232</v>
      </c>
      <c r="D28" s="23" t="s">
        <v>45</v>
      </c>
      <c r="E28" s="23" t="s">
        <v>63</v>
      </c>
      <c r="F28" s="23" t="s">
        <v>64</v>
      </c>
      <c r="G28" s="23" t="s">
        <v>238</v>
      </c>
      <c r="H28" s="23" t="s">
        <v>239</v>
      </c>
      <c r="I28" s="117">
        <v>188200</v>
      </c>
      <c r="J28" s="117"/>
      <c r="K28" s="117"/>
      <c r="L28" s="117"/>
      <c r="M28" s="117"/>
      <c r="N28" s="117"/>
      <c r="O28" s="117"/>
      <c r="P28" s="117"/>
      <c r="Q28" s="117"/>
      <c r="R28" s="117">
        <v>188200</v>
      </c>
      <c r="S28" s="117">
        <v>188200</v>
      </c>
      <c r="T28" s="117"/>
      <c r="U28" s="91"/>
      <c r="V28" s="117"/>
      <c r="W28" s="117"/>
    </row>
    <row r="29" ht="33" customHeight="1" spans="1:23">
      <c r="A29" s="23" t="s">
        <v>221</v>
      </c>
      <c r="B29" s="116" t="s">
        <v>233</v>
      </c>
      <c r="C29" s="23" t="s">
        <v>232</v>
      </c>
      <c r="D29" s="23" t="s">
        <v>45</v>
      </c>
      <c r="E29" s="23" t="s">
        <v>63</v>
      </c>
      <c r="F29" s="23" t="s">
        <v>64</v>
      </c>
      <c r="G29" s="23" t="s">
        <v>206</v>
      </c>
      <c r="H29" s="23" t="s">
        <v>207</v>
      </c>
      <c r="I29" s="117">
        <v>459000</v>
      </c>
      <c r="J29" s="117"/>
      <c r="K29" s="117"/>
      <c r="L29" s="117"/>
      <c r="M29" s="117"/>
      <c r="N29" s="117"/>
      <c r="O29" s="117"/>
      <c r="P29" s="117"/>
      <c r="Q29" s="117"/>
      <c r="R29" s="117">
        <v>459000</v>
      </c>
      <c r="S29" s="117">
        <v>459000</v>
      </c>
      <c r="T29" s="117"/>
      <c r="U29" s="91"/>
      <c r="V29" s="117"/>
      <c r="W29" s="117"/>
    </row>
    <row r="30" ht="33" customHeight="1" spans="1:23">
      <c r="A30" s="23" t="s">
        <v>221</v>
      </c>
      <c r="B30" s="116" t="s">
        <v>233</v>
      </c>
      <c r="C30" s="23" t="s">
        <v>232</v>
      </c>
      <c r="D30" s="23" t="s">
        <v>45</v>
      </c>
      <c r="E30" s="23" t="s">
        <v>63</v>
      </c>
      <c r="F30" s="23" t="s">
        <v>64</v>
      </c>
      <c r="G30" s="23" t="s">
        <v>226</v>
      </c>
      <c r="H30" s="23" t="s">
        <v>227</v>
      </c>
      <c r="I30" s="117">
        <v>600000</v>
      </c>
      <c r="J30" s="117"/>
      <c r="K30" s="117"/>
      <c r="L30" s="117"/>
      <c r="M30" s="117"/>
      <c r="N30" s="117"/>
      <c r="O30" s="117"/>
      <c r="P30" s="117"/>
      <c r="Q30" s="117"/>
      <c r="R30" s="117">
        <v>600000</v>
      </c>
      <c r="S30" s="117">
        <v>600000</v>
      </c>
      <c r="T30" s="117"/>
      <c r="U30" s="91"/>
      <c r="V30" s="117"/>
      <c r="W30" s="117"/>
    </row>
    <row r="31" ht="33" customHeight="1" spans="1:23">
      <c r="A31" s="23" t="s">
        <v>221</v>
      </c>
      <c r="B31" s="116" t="s">
        <v>233</v>
      </c>
      <c r="C31" s="23" t="s">
        <v>232</v>
      </c>
      <c r="D31" s="23" t="s">
        <v>45</v>
      </c>
      <c r="E31" s="23" t="s">
        <v>63</v>
      </c>
      <c r="F31" s="23" t="s">
        <v>64</v>
      </c>
      <c r="G31" s="23" t="s">
        <v>240</v>
      </c>
      <c r="H31" s="23" t="s">
        <v>241</v>
      </c>
      <c r="I31" s="117">
        <v>321100</v>
      </c>
      <c r="J31" s="117"/>
      <c r="K31" s="117"/>
      <c r="L31" s="117"/>
      <c r="M31" s="117"/>
      <c r="N31" s="117"/>
      <c r="O31" s="117"/>
      <c r="P31" s="117"/>
      <c r="Q31" s="117"/>
      <c r="R31" s="117">
        <v>321100</v>
      </c>
      <c r="S31" s="117">
        <v>321100</v>
      </c>
      <c r="T31" s="117"/>
      <c r="U31" s="91"/>
      <c r="V31" s="117"/>
      <c r="W31" s="117"/>
    </row>
    <row r="32" ht="33" customHeight="1" spans="1:23">
      <c r="A32" s="23" t="s">
        <v>221</v>
      </c>
      <c r="B32" s="116" t="s">
        <v>233</v>
      </c>
      <c r="C32" s="23" t="s">
        <v>232</v>
      </c>
      <c r="D32" s="23" t="s">
        <v>45</v>
      </c>
      <c r="E32" s="23" t="s">
        <v>63</v>
      </c>
      <c r="F32" s="23" t="s">
        <v>64</v>
      </c>
      <c r="G32" s="23" t="s">
        <v>242</v>
      </c>
      <c r="H32" s="23" t="s">
        <v>243</v>
      </c>
      <c r="I32" s="117">
        <v>590000</v>
      </c>
      <c r="J32" s="117"/>
      <c r="K32" s="117"/>
      <c r="L32" s="117"/>
      <c r="M32" s="117"/>
      <c r="N32" s="117"/>
      <c r="O32" s="117"/>
      <c r="P32" s="117"/>
      <c r="Q32" s="117"/>
      <c r="R32" s="117">
        <v>590000</v>
      </c>
      <c r="S32" s="117">
        <v>590000</v>
      </c>
      <c r="T32" s="117"/>
      <c r="U32" s="91"/>
      <c r="V32" s="117"/>
      <c r="W32" s="117"/>
    </row>
    <row r="33" ht="33" customHeight="1" spans="1:23">
      <c r="A33" s="23"/>
      <c r="B33" s="23"/>
      <c r="C33" s="23" t="s">
        <v>244</v>
      </c>
      <c r="D33" s="23"/>
      <c r="E33" s="23"/>
      <c r="F33" s="23"/>
      <c r="G33" s="23"/>
      <c r="H33" s="23"/>
      <c r="I33" s="117">
        <v>1155000</v>
      </c>
      <c r="J33" s="117">
        <v>1155000</v>
      </c>
      <c r="K33" s="117">
        <v>1155000</v>
      </c>
      <c r="L33" s="117"/>
      <c r="M33" s="117"/>
      <c r="N33" s="117"/>
      <c r="O33" s="117"/>
      <c r="P33" s="117"/>
      <c r="Q33" s="117"/>
      <c r="R33" s="117"/>
      <c r="S33" s="117"/>
      <c r="T33" s="117"/>
      <c r="U33" s="91"/>
      <c r="V33" s="117"/>
      <c r="W33" s="117"/>
    </row>
    <row r="34" ht="33" customHeight="1" spans="1:23">
      <c r="A34" s="23" t="s">
        <v>221</v>
      </c>
      <c r="B34" s="116" t="s">
        <v>245</v>
      </c>
      <c r="C34" s="23" t="s">
        <v>244</v>
      </c>
      <c r="D34" s="23" t="s">
        <v>45</v>
      </c>
      <c r="E34" s="23" t="s">
        <v>92</v>
      </c>
      <c r="F34" s="23" t="s">
        <v>93</v>
      </c>
      <c r="G34" s="23" t="s">
        <v>190</v>
      </c>
      <c r="H34" s="23" t="s">
        <v>191</v>
      </c>
      <c r="I34" s="117">
        <v>49000</v>
      </c>
      <c r="J34" s="117">
        <v>49000</v>
      </c>
      <c r="K34" s="117">
        <v>49000</v>
      </c>
      <c r="L34" s="117"/>
      <c r="M34" s="117"/>
      <c r="N34" s="117"/>
      <c r="O34" s="117"/>
      <c r="P34" s="117"/>
      <c r="Q34" s="117"/>
      <c r="R34" s="117"/>
      <c r="S34" s="117"/>
      <c r="T34" s="117"/>
      <c r="U34" s="91"/>
      <c r="V34" s="117"/>
      <c r="W34" s="117"/>
    </row>
    <row r="35" ht="33" customHeight="1" spans="1:23">
      <c r="A35" s="23" t="s">
        <v>221</v>
      </c>
      <c r="B35" s="116" t="s">
        <v>245</v>
      </c>
      <c r="C35" s="23" t="s">
        <v>244</v>
      </c>
      <c r="D35" s="23" t="s">
        <v>45</v>
      </c>
      <c r="E35" s="23" t="s">
        <v>92</v>
      </c>
      <c r="F35" s="23" t="s">
        <v>93</v>
      </c>
      <c r="G35" s="23" t="s">
        <v>198</v>
      </c>
      <c r="H35" s="23" t="s">
        <v>199</v>
      </c>
      <c r="I35" s="117">
        <v>360800</v>
      </c>
      <c r="J35" s="117">
        <v>360800</v>
      </c>
      <c r="K35" s="117">
        <v>360800</v>
      </c>
      <c r="L35" s="117"/>
      <c r="M35" s="117"/>
      <c r="N35" s="117"/>
      <c r="O35" s="117"/>
      <c r="P35" s="117"/>
      <c r="Q35" s="117"/>
      <c r="R35" s="117"/>
      <c r="S35" s="117"/>
      <c r="T35" s="117"/>
      <c r="U35" s="91"/>
      <c r="V35" s="117"/>
      <c r="W35" s="117"/>
    </row>
    <row r="36" ht="33" customHeight="1" spans="1:23">
      <c r="A36" s="23" t="s">
        <v>221</v>
      </c>
      <c r="B36" s="116" t="s">
        <v>245</v>
      </c>
      <c r="C36" s="23" t="s">
        <v>244</v>
      </c>
      <c r="D36" s="23" t="s">
        <v>45</v>
      </c>
      <c r="E36" s="23" t="s">
        <v>92</v>
      </c>
      <c r="F36" s="23" t="s">
        <v>93</v>
      </c>
      <c r="G36" s="23" t="s">
        <v>202</v>
      </c>
      <c r="H36" s="23" t="s">
        <v>203</v>
      </c>
      <c r="I36" s="117">
        <v>406000</v>
      </c>
      <c r="J36" s="117">
        <v>406000</v>
      </c>
      <c r="K36" s="117">
        <v>406000</v>
      </c>
      <c r="L36" s="117"/>
      <c r="M36" s="117"/>
      <c r="N36" s="117"/>
      <c r="O36" s="117"/>
      <c r="P36" s="117"/>
      <c r="Q36" s="117"/>
      <c r="R36" s="117"/>
      <c r="S36" s="117"/>
      <c r="T36" s="117"/>
      <c r="U36" s="91"/>
      <c r="V36" s="117"/>
      <c r="W36" s="117"/>
    </row>
    <row r="37" ht="33" customHeight="1" spans="1:23">
      <c r="A37" s="23" t="s">
        <v>221</v>
      </c>
      <c r="B37" s="116" t="s">
        <v>245</v>
      </c>
      <c r="C37" s="23" t="s">
        <v>244</v>
      </c>
      <c r="D37" s="23" t="s">
        <v>45</v>
      </c>
      <c r="E37" s="23" t="s">
        <v>92</v>
      </c>
      <c r="F37" s="23" t="s">
        <v>93</v>
      </c>
      <c r="G37" s="23" t="s">
        <v>204</v>
      </c>
      <c r="H37" s="23" t="s">
        <v>205</v>
      </c>
      <c r="I37" s="117">
        <v>111200</v>
      </c>
      <c r="J37" s="117">
        <v>111200</v>
      </c>
      <c r="K37" s="117">
        <v>111200</v>
      </c>
      <c r="L37" s="117"/>
      <c r="M37" s="117"/>
      <c r="N37" s="117"/>
      <c r="O37" s="117"/>
      <c r="P37" s="117"/>
      <c r="Q37" s="117"/>
      <c r="R37" s="117"/>
      <c r="S37" s="117"/>
      <c r="T37" s="117"/>
      <c r="U37" s="91"/>
      <c r="V37" s="117"/>
      <c r="W37" s="117"/>
    </row>
    <row r="38" ht="33" customHeight="1" spans="1:23">
      <c r="A38" s="23" t="s">
        <v>221</v>
      </c>
      <c r="B38" s="116" t="s">
        <v>245</v>
      </c>
      <c r="C38" s="23" t="s">
        <v>244</v>
      </c>
      <c r="D38" s="23" t="s">
        <v>45</v>
      </c>
      <c r="E38" s="23" t="s">
        <v>92</v>
      </c>
      <c r="F38" s="23" t="s">
        <v>93</v>
      </c>
      <c r="G38" s="23" t="s">
        <v>238</v>
      </c>
      <c r="H38" s="23" t="s">
        <v>239</v>
      </c>
      <c r="I38" s="117">
        <v>76000</v>
      </c>
      <c r="J38" s="117">
        <v>76000</v>
      </c>
      <c r="K38" s="117">
        <v>76000</v>
      </c>
      <c r="L38" s="117"/>
      <c r="M38" s="117"/>
      <c r="N38" s="117"/>
      <c r="O38" s="117"/>
      <c r="P38" s="117"/>
      <c r="Q38" s="117"/>
      <c r="R38" s="117"/>
      <c r="S38" s="117"/>
      <c r="T38" s="117"/>
      <c r="U38" s="91"/>
      <c r="V38" s="117"/>
      <c r="W38" s="117"/>
    </row>
    <row r="39" ht="33" customHeight="1" spans="1:23">
      <c r="A39" s="23" t="s">
        <v>221</v>
      </c>
      <c r="B39" s="116" t="s">
        <v>245</v>
      </c>
      <c r="C39" s="23" t="s">
        <v>244</v>
      </c>
      <c r="D39" s="23" t="s">
        <v>45</v>
      </c>
      <c r="E39" s="23" t="s">
        <v>92</v>
      </c>
      <c r="F39" s="23" t="s">
        <v>93</v>
      </c>
      <c r="G39" s="23" t="s">
        <v>186</v>
      </c>
      <c r="H39" s="23" t="s">
        <v>187</v>
      </c>
      <c r="I39" s="117">
        <v>102000</v>
      </c>
      <c r="J39" s="117">
        <v>102000</v>
      </c>
      <c r="K39" s="117">
        <v>102000</v>
      </c>
      <c r="L39" s="117"/>
      <c r="M39" s="117"/>
      <c r="N39" s="117"/>
      <c r="O39" s="117"/>
      <c r="P39" s="117"/>
      <c r="Q39" s="117"/>
      <c r="R39" s="117"/>
      <c r="S39" s="117"/>
      <c r="T39" s="117"/>
      <c r="U39" s="91"/>
      <c r="V39" s="117"/>
      <c r="W39" s="117"/>
    </row>
    <row r="40" ht="33" customHeight="1" spans="1:23">
      <c r="A40" s="23" t="s">
        <v>221</v>
      </c>
      <c r="B40" s="116" t="s">
        <v>245</v>
      </c>
      <c r="C40" s="23" t="s">
        <v>244</v>
      </c>
      <c r="D40" s="23" t="s">
        <v>45</v>
      </c>
      <c r="E40" s="23" t="s">
        <v>92</v>
      </c>
      <c r="F40" s="23" t="s">
        <v>93</v>
      </c>
      <c r="G40" s="23" t="s">
        <v>242</v>
      </c>
      <c r="H40" s="23" t="s">
        <v>243</v>
      </c>
      <c r="I40" s="117">
        <v>50000</v>
      </c>
      <c r="J40" s="117">
        <v>50000</v>
      </c>
      <c r="K40" s="117">
        <v>50000</v>
      </c>
      <c r="L40" s="117"/>
      <c r="M40" s="117"/>
      <c r="N40" s="117"/>
      <c r="O40" s="117"/>
      <c r="P40" s="117"/>
      <c r="Q40" s="117"/>
      <c r="R40" s="117"/>
      <c r="S40" s="117"/>
      <c r="T40" s="117"/>
      <c r="U40" s="91"/>
      <c r="V40" s="117"/>
      <c r="W40" s="117"/>
    </row>
    <row r="41" ht="33" customHeight="1" spans="1:23">
      <c r="A41" s="23"/>
      <c r="B41" s="23"/>
      <c r="C41" s="23" t="s">
        <v>246</v>
      </c>
      <c r="D41" s="23"/>
      <c r="E41" s="23"/>
      <c r="F41" s="23"/>
      <c r="G41" s="23"/>
      <c r="H41" s="23"/>
      <c r="I41" s="117">
        <v>77630.51</v>
      </c>
      <c r="J41" s="117"/>
      <c r="K41" s="117"/>
      <c r="L41" s="117"/>
      <c r="M41" s="117"/>
      <c r="N41" s="117">
        <v>77630.51</v>
      </c>
      <c r="O41" s="117"/>
      <c r="P41" s="117"/>
      <c r="Q41" s="117"/>
      <c r="R41" s="117"/>
      <c r="S41" s="117"/>
      <c r="T41" s="117"/>
      <c r="U41" s="91"/>
      <c r="V41" s="117"/>
      <c r="W41" s="117"/>
    </row>
    <row r="42" ht="33" customHeight="1" spans="1:23">
      <c r="A42" s="23" t="s">
        <v>221</v>
      </c>
      <c r="B42" s="116" t="s">
        <v>247</v>
      </c>
      <c r="C42" s="23" t="s">
        <v>246</v>
      </c>
      <c r="D42" s="23" t="s">
        <v>45</v>
      </c>
      <c r="E42" s="23" t="s">
        <v>92</v>
      </c>
      <c r="F42" s="23" t="s">
        <v>93</v>
      </c>
      <c r="G42" s="23" t="s">
        <v>198</v>
      </c>
      <c r="H42" s="23" t="s">
        <v>199</v>
      </c>
      <c r="I42" s="117">
        <v>46675.11</v>
      </c>
      <c r="J42" s="117"/>
      <c r="K42" s="117"/>
      <c r="L42" s="117"/>
      <c r="M42" s="117"/>
      <c r="N42" s="117">
        <v>46675.11</v>
      </c>
      <c r="O42" s="117"/>
      <c r="P42" s="117"/>
      <c r="Q42" s="117"/>
      <c r="R42" s="117"/>
      <c r="S42" s="117"/>
      <c r="T42" s="117"/>
      <c r="U42" s="91"/>
      <c r="V42" s="117"/>
      <c r="W42" s="117"/>
    </row>
    <row r="43" ht="33" customHeight="1" spans="1:23">
      <c r="A43" s="23" t="s">
        <v>221</v>
      </c>
      <c r="B43" s="116" t="s">
        <v>247</v>
      </c>
      <c r="C43" s="23" t="s">
        <v>246</v>
      </c>
      <c r="D43" s="23" t="s">
        <v>45</v>
      </c>
      <c r="E43" s="23" t="s">
        <v>92</v>
      </c>
      <c r="F43" s="23" t="s">
        <v>93</v>
      </c>
      <c r="G43" s="23" t="s">
        <v>202</v>
      </c>
      <c r="H43" s="23" t="s">
        <v>203</v>
      </c>
      <c r="I43" s="117">
        <v>30955.4</v>
      </c>
      <c r="J43" s="117"/>
      <c r="K43" s="117"/>
      <c r="L43" s="117"/>
      <c r="M43" s="117"/>
      <c r="N43" s="117">
        <v>30955.4</v>
      </c>
      <c r="O43" s="117"/>
      <c r="P43" s="117"/>
      <c r="Q43" s="117"/>
      <c r="R43" s="117"/>
      <c r="S43" s="117"/>
      <c r="T43" s="117"/>
      <c r="U43" s="91"/>
      <c r="V43" s="117"/>
      <c r="W43" s="117"/>
    </row>
    <row r="44" ht="33" customHeight="1" spans="1:23">
      <c r="A44" s="23"/>
      <c r="B44" s="23"/>
      <c r="C44" s="23" t="s">
        <v>248</v>
      </c>
      <c r="D44" s="23"/>
      <c r="E44" s="23"/>
      <c r="F44" s="23"/>
      <c r="G44" s="23"/>
      <c r="H44" s="23"/>
      <c r="I44" s="117">
        <v>392520.08</v>
      </c>
      <c r="J44" s="117">
        <v>344300</v>
      </c>
      <c r="K44" s="117"/>
      <c r="L44" s="117"/>
      <c r="M44" s="117"/>
      <c r="N44" s="117">
        <v>48220.08</v>
      </c>
      <c r="O44" s="117"/>
      <c r="P44" s="117"/>
      <c r="Q44" s="117"/>
      <c r="R44" s="117"/>
      <c r="S44" s="117"/>
      <c r="T44" s="117"/>
      <c r="U44" s="91"/>
      <c r="V44" s="117"/>
      <c r="W44" s="117"/>
    </row>
    <row r="45" ht="33" customHeight="1" spans="1:23">
      <c r="A45" s="23" t="s">
        <v>221</v>
      </c>
      <c r="B45" s="116" t="s">
        <v>249</v>
      </c>
      <c r="C45" s="23" t="s">
        <v>248</v>
      </c>
      <c r="D45" s="23" t="s">
        <v>45</v>
      </c>
      <c r="E45" s="23" t="s">
        <v>92</v>
      </c>
      <c r="F45" s="23" t="s">
        <v>93</v>
      </c>
      <c r="G45" s="23" t="s">
        <v>190</v>
      </c>
      <c r="H45" s="23" t="s">
        <v>191</v>
      </c>
      <c r="I45" s="117">
        <v>10000</v>
      </c>
      <c r="J45" s="117">
        <v>10000</v>
      </c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91"/>
      <c r="V45" s="117"/>
      <c r="W45" s="117"/>
    </row>
    <row r="46" ht="33" customHeight="1" spans="1:23">
      <c r="A46" s="23" t="s">
        <v>221</v>
      </c>
      <c r="B46" s="116" t="s">
        <v>249</v>
      </c>
      <c r="C46" s="23" t="s">
        <v>248</v>
      </c>
      <c r="D46" s="23" t="s">
        <v>45</v>
      </c>
      <c r="E46" s="23" t="s">
        <v>92</v>
      </c>
      <c r="F46" s="23" t="s">
        <v>93</v>
      </c>
      <c r="G46" s="23" t="s">
        <v>198</v>
      </c>
      <c r="H46" s="23" t="s">
        <v>199</v>
      </c>
      <c r="I46" s="117">
        <v>146086.19</v>
      </c>
      <c r="J46" s="117">
        <v>124300</v>
      </c>
      <c r="K46" s="117"/>
      <c r="L46" s="117"/>
      <c r="M46" s="117"/>
      <c r="N46" s="117">
        <v>21786.19</v>
      </c>
      <c r="O46" s="117"/>
      <c r="P46" s="117"/>
      <c r="Q46" s="117"/>
      <c r="R46" s="117"/>
      <c r="S46" s="117"/>
      <c r="T46" s="117"/>
      <c r="U46" s="91"/>
      <c r="V46" s="117"/>
      <c r="W46" s="117"/>
    </row>
    <row r="47" ht="33" customHeight="1" spans="1:23">
      <c r="A47" s="23" t="s">
        <v>221</v>
      </c>
      <c r="B47" s="116" t="s">
        <v>249</v>
      </c>
      <c r="C47" s="23" t="s">
        <v>248</v>
      </c>
      <c r="D47" s="23" t="s">
        <v>45</v>
      </c>
      <c r="E47" s="23" t="s">
        <v>92</v>
      </c>
      <c r="F47" s="23" t="s">
        <v>93</v>
      </c>
      <c r="G47" s="23" t="s">
        <v>202</v>
      </c>
      <c r="H47" s="23" t="s">
        <v>203</v>
      </c>
      <c r="I47" s="117">
        <v>206433.89</v>
      </c>
      <c r="J47" s="117">
        <v>180000</v>
      </c>
      <c r="K47" s="117"/>
      <c r="L47" s="117"/>
      <c r="M47" s="117"/>
      <c r="N47" s="117">
        <v>26433.89</v>
      </c>
      <c r="O47" s="117"/>
      <c r="P47" s="117"/>
      <c r="Q47" s="117"/>
      <c r="R47" s="117"/>
      <c r="S47" s="117"/>
      <c r="T47" s="117"/>
      <c r="U47" s="91"/>
      <c r="V47" s="117"/>
      <c r="W47" s="117"/>
    </row>
    <row r="48" ht="33" customHeight="1" spans="1:23">
      <c r="A48" s="23" t="s">
        <v>221</v>
      </c>
      <c r="B48" s="116" t="s">
        <v>249</v>
      </c>
      <c r="C48" s="23" t="s">
        <v>248</v>
      </c>
      <c r="D48" s="23" t="s">
        <v>45</v>
      </c>
      <c r="E48" s="23" t="s">
        <v>92</v>
      </c>
      <c r="F48" s="23" t="s">
        <v>93</v>
      </c>
      <c r="G48" s="23" t="s">
        <v>238</v>
      </c>
      <c r="H48" s="23" t="s">
        <v>239</v>
      </c>
      <c r="I48" s="117">
        <v>10000</v>
      </c>
      <c r="J48" s="117">
        <v>10000</v>
      </c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91"/>
      <c r="V48" s="117"/>
      <c r="W48" s="117"/>
    </row>
    <row r="49" ht="33" customHeight="1" spans="1:23">
      <c r="A49" s="23" t="s">
        <v>221</v>
      </c>
      <c r="B49" s="116" t="s">
        <v>249</v>
      </c>
      <c r="C49" s="23" t="s">
        <v>248</v>
      </c>
      <c r="D49" s="23" t="s">
        <v>45</v>
      </c>
      <c r="E49" s="23" t="s">
        <v>92</v>
      </c>
      <c r="F49" s="23" t="s">
        <v>93</v>
      </c>
      <c r="G49" s="23" t="s">
        <v>206</v>
      </c>
      <c r="H49" s="23" t="s">
        <v>207</v>
      </c>
      <c r="I49" s="117">
        <v>20000</v>
      </c>
      <c r="J49" s="117">
        <v>20000</v>
      </c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91"/>
      <c r="V49" s="117"/>
      <c r="W49" s="117"/>
    </row>
    <row r="50" ht="33" customHeight="1" spans="1:23">
      <c r="A50" s="23"/>
      <c r="B50" s="23"/>
      <c r="C50" s="23" t="s">
        <v>250</v>
      </c>
      <c r="D50" s="23"/>
      <c r="E50" s="23"/>
      <c r="F50" s="23"/>
      <c r="G50" s="23"/>
      <c r="H50" s="23"/>
      <c r="I50" s="117">
        <v>100000</v>
      </c>
      <c r="J50" s="117">
        <v>100000</v>
      </c>
      <c r="K50" s="117">
        <v>100000</v>
      </c>
      <c r="L50" s="117"/>
      <c r="M50" s="117"/>
      <c r="N50" s="117"/>
      <c r="O50" s="117"/>
      <c r="P50" s="117"/>
      <c r="Q50" s="117"/>
      <c r="R50" s="117"/>
      <c r="S50" s="117"/>
      <c r="T50" s="117"/>
      <c r="U50" s="91"/>
      <c r="V50" s="117"/>
      <c r="W50" s="117"/>
    </row>
    <row r="51" ht="33" customHeight="1" spans="1:23">
      <c r="A51" s="23" t="s">
        <v>221</v>
      </c>
      <c r="B51" s="116" t="s">
        <v>251</v>
      </c>
      <c r="C51" s="23" t="s">
        <v>250</v>
      </c>
      <c r="D51" s="23" t="s">
        <v>45</v>
      </c>
      <c r="E51" s="23" t="s">
        <v>92</v>
      </c>
      <c r="F51" s="23" t="s">
        <v>93</v>
      </c>
      <c r="G51" s="23" t="s">
        <v>198</v>
      </c>
      <c r="H51" s="23" t="s">
        <v>199</v>
      </c>
      <c r="I51" s="117">
        <v>12000</v>
      </c>
      <c r="J51" s="117">
        <v>12000</v>
      </c>
      <c r="K51" s="117">
        <v>12000</v>
      </c>
      <c r="L51" s="117"/>
      <c r="M51" s="117"/>
      <c r="N51" s="117"/>
      <c r="O51" s="117"/>
      <c r="P51" s="117"/>
      <c r="Q51" s="117"/>
      <c r="R51" s="117"/>
      <c r="S51" s="117"/>
      <c r="T51" s="117"/>
      <c r="U51" s="91"/>
      <c r="V51" s="117"/>
      <c r="W51" s="117"/>
    </row>
    <row r="52" ht="33" customHeight="1" spans="1:23">
      <c r="A52" s="23" t="s">
        <v>221</v>
      </c>
      <c r="B52" s="116" t="s">
        <v>251</v>
      </c>
      <c r="C52" s="23" t="s">
        <v>250</v>
      </c>
      <c r="D52" s="23" t="s">
        <v>45</v>
      </c>
      <c r="E52" s="23" t="s">
        <v>92</v>
      </c>
      <c r="F52" s="23" t="s">
        <v>93</v>
      </c>
      <c r="G52" s="23" t="s">
        <v>238</v>
      </c>
      <c r="H52" s="23" t="s">
        <v>239</v>
      </c>
      <c r="I52" s="117">
        <v>87000</v>
      </c>
      <c r="J52" s="117">
        <v>87000</v>
      </c>
      <c r="K52" s="117">
        <v>87000</v>
      </c>
      <c r="L52" s="117"/>
      <c r="M52" s="117"/>
      <c r="N52" s="117"/>
      <c r="O52" s="117"/>
      <c r="P52" s="117"/>
      <c r="Q52" s="117"/>
      <c r="R52" s="117"/>
      <c r="S52" s="117"/>
      <c r="T52" s="117"/>
      <c r="U52" s="91"/>
      <c r="V52" s="117"/>
      <c r="W52" s="117"/>
    </row>
    <row r="53" ht="33" customHeight="1" spans="1:23">
      <c r="A53" s="23" t="s">
        <v>221</v>
      </c>
      <c r="B53" s="116" t="s">
        <v>251</v>
      </c>
      <c r="C53" s="23" t="s">
        <v>250</v>
      </c>
      <c r="D53" s="23" t="s">
        <v>45</v>
      </c>
      <c r="E53" s="23" t="s">
        <v>92</v>
      </c>
      <c r="F53" s="23" t="s">
        <v>93</v>
      </c>
      <c r="G53" s="23" t="s">
        <v>186</v>
      </c>
      <c r="H53" s="23" t="s">
        <v>187</v>
      </c>
      <c r="I53" s="117">
        <v>1000</v>
      </c>
      <c r="J53" s="117">
        <v>1000</v>
      </c>
      <c r="K53" s="117">
        <v>1000</v>
      </c>
      <c r="L53" s="117"/>
      <c r="M53" s="117"/>
      <c r="N53" s="117"/>
      <c r="O53" s="117"/>
      <c r="P53" s="117"/>
      <c r="Q53" s="117"/>
      <c r="R53" s="117"/>
      <c r="S53" s="117"/>
      <c r="T53" s="117"/>
      <c r="U53" s="91"/>
      <c r="V53" s="117"/>
      <c r="W53" s="117"/>
    </row>
    <row r="54" ht="18.75" customHeight="1" spans="1:23">
      <c r="A54" s="31" t="s">
        <v>102</v>
      </c>
      <c r="B54" s="32"/>
      <c r="C54" s="32"/>
      <c r="D54" s="32"/>
      <c r="E54" s="32"/>
      <c r="F54" s="32"/>
      <c r="G54" s="32"/>
      <c r="H54" s="33"/>
      <c r="I54" s="117">
        <v>9980721.24</v>
      </c>
      <c r="J54" s="117">
        <v>3284300</v>
      </c>
      <c r="K54" s="117">
        <v>1255000</v>
      </c>
      <c r="L54" s="117"/>
      <c r="M54" s="117"/>
      <c r="N54" s="117">
        <v>196421.24</v>
      </c>
      <c r="O54" s="117"/>
      <c r="P54" s="117"/>
      <c r="Q54" s="117"/>
      <c r="R54" s="117">
        <v>6500000</v>
      </c>
      <c r="S54" s="117">
        <v>6500000</v>
      </c>
      <c r="T54" s="117"/>
      <c r="U54" s="91"/>
      <c r="V54" s="117"/>
      <c r="W54" s="117"/>
    </row>
  </sheetData>
  <mergeCells count="28">
    <mergeCell ref="A2:W2"/>
    <mergeCell ref="A3:I3"/>
    <mergeCell ref="J4:M4"/>
    <mergeCell ref="N4:P4"/>
    <mergeCell ref="R4:W4"/>
    <mergeCell ref="J5:K5"/>
    <mergeCell ref="A54:H5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2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1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1.4259259259259" customWidth="1"/>
    <col min="2" max="2" width="29" customWidth="1"/>
    <col min="3" max="3" width="17.1388888888889" customWidth="1"/>
    <col min="4" max="4" width="21" customWidth="1"/>
    <col min="5" max="5" width="23.5740740740741" customWidth="1"/>
    <col min="6" max="6" width="11.2777777777778" customWidth="1"/>
    <col min="7" max="7" width="10.2777777777778" customWidth="1"/>
    <col min="8" max="8" width="9.27777777777778" customWidth="1"/>
    <col min="9" max="9" width="13.4259259259259" customWidth="1"/>
    <col min="10" max="10" width="40.5740740740741" customWidth="1"/>
  </cols>
  <sheetData>
    <row r="1" customHeight="1" spans="1:10">
      <c r="J1" s="45" t="s">
        <v>252</v>
      </c>
    </row>
    <row r="2" ht="28.5" customHeight="1" spans="1:10">
      <c r="A2" s="46" t="s">
        <v>253</v>
      </c>
      <c r="B2" s="27"/>
      <c r="C2" s="27"/>
      <c r="D2" s="27"/>
      <c r="E2" s="27"/>
      <c r="F2" s="47"/>
      <c r="G2" s="27"/>
      <c r="H2" s="47"/>
      <c r="I2" s="47"/>
      <c r="J2" s="27"/>
    </row>
    <row r="3" ht="15" customHeight="1" spans="1:10">
      <c r="A3" s="4" t="str">
        <f>"单位名称："&amp;"云南省林业调查规划院昆明分院"</f>
        <v>单位名称：云南省林业调查规划院昆明分院</v>
      </c>
    </row>
    <row r="4" ht="14.25" customHeight="1" spans="1:10">
      <c r="A4" s="48" t="s">
        <v>254</v>
      </c>
      <c r="B4" s="48" t="s">
        <v>255</v>
      </c>
      <c r="C4" s="48" t="s">
        <v>256</v>
      </c>
      <c r="D4" s="48" t="s">
        <v>257</v>
      </c>
      <c r="E4" s="48" t="s">
        <v>258</v>
      </c>
      <c r="F4" s="49" t="s">
        <v>259</v>
      </c>
      <c r="G4" s="48" t="s">
        <v>260</v>
      </c>
      <c r="H4" s="49" t="s">
        <v>261</v>
      </c>
      <c r="I4" s="49" t="s">
        <v>262</v>
      </c>
      <c r="J4" s="48" t="s">
        <v>263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9">
        <v>6</v>
      </c>
      <c r="G5" s="48">
        <v>7</v>
      </c>
      <c r="H5" s="49">
        <v>8</v>
      </c>
      <c r="I5" s="49">
        <v>9</v>
      </c>
      <c r="J5" s="48">
        <v>10</v>
      </c>
    </row>
    <row r="6" ht="17.25" customHeight="1" spans="1:10">
      <c r="A6" s="50" t="s">
        <v>45</v>
      </c>
      <c r="B6" s="51"/>
      <c r="C6" s="51"/>
      <c r="D6" s="51"/>
      <c r="E6" s="52"/>
      <c r="F6" s="53"/>
      <c r="G6" s="52"/>
      <c r="H6" s="53"/>
      <c r="I6" s="53"/>
      <c r="J6" s="52"/>
    </row>
    <row r="7" ht="47.25" customHeight="1" spans="1:10">
      <c r="A7" s="111" t="s">
        <v>250</v>
      </c>
      <c r="B7" s="54" t="s">
        <v>264</v>
      </c>
      <c r="C7" s="54" t="s">
        <v>265</v>
      </c>
      <c r="D7" s="54" t="s">
        <v>266</v>
      </c>
      <c r="E7" s="50" t="s">
        <v>267</v>
      </c>
      <c r="F7" s="54" t="s">
        <v>268</v>
      </c>
      <c r="G7" s="50" t="s">
        <v>120</v>
      </c>
      <c r="H7" s="54" t="s">
        <v>269</v>
      </c>
      <c r="I7" s="54" t="s">
        <v>270</v>
      </c>
      <c r="J7" s="55" t="s">
        <v>271</v>
      </c>
    </row>
    <row r="8" ht="47.25" customHeight="1" spans="1:10">
      <c r="A8" s="111" t="s">
        <v>250</v>
      </c>
      <c r="B8" s="54" t="s">
        <v>264</v>
      </c>
      <c r="C8" s="54" t="s">
        <v>265</v>
      </c>
      <c r="D8" s="54" t="s">
        <v>272</v>
      </c>
      <c r="E8" s="50" t="s">
        <v>273</v>
      </c>
      <c r="F8" s="54" t="s">
        <v>268</v>
      </c>
      <c r="G8" s="50" t="s">
        <v>274</v>
      </c>
      <c r="H8" s="54" t="s">
        <v>275</v>
      </c>
      <c r="I8" s="54" t="s">
        <v>270</v>
      </c>
      <c r="J8" s="55" t="s">
        <v>276</v>
      </c>
    </row>
    <row r="9" ht="47.25" customHeight="1" spans="1:10">
      <c r="A9" s="111" t="s">
        <v>250</v>
      </c>
      <c r="B9" s="54" t="s">
        <v>264</v>
      </c>
      <c r="C9" s="54" t="s">
        <v>277</v>
      </c>
      <c r="D9" s="54" t="s">
        <v>278</v>
      </c>
      <c r="E9" s="50" t="s">
        <v>279</v>
      </c>
      <c r="F9" s="54" t="s">
        <v>268</v>
      </c>
      <c r="G9" s="50" t="s">
        <v>274</v>
      </c>
      <c r="H9" s="54" t="s">
        <v>275</v>
      </c>
      <c r="I9" s="54" t="s">
        <v>270</v>
      </c>
      <c r="J9" s="55" t="s">
        <v>280</v>
      </c>
    </row>
    <row r="10" ht="47.25" customHeight="1" spans="1:10">
      <c r="A10" s="111" t="s">
        <v>250</v>
      </c>
      <c r="B10" s="54" t="s">
        <v>264</v>
      </c>
      <c r="C10" s="54" t="s">
        <v>281</v>
      </c>
      <c r="D10" s="54" t="s">
        <v>282</v>
      </c>
      <c r="E10" s="50" t="s">
        <v>283</v>
      </c>
      <c r="F10" s="54" t="s">
        <v>284</v>
      </c>
      <c r="G10" s="50" t="s">
        <v>285</v>
      </c>
      <c r="H10" s="54" t="s">
        <v>275</v>
      </c>
      <c r="I10" s="54" t="s">
        <v>270</v>
      </c>
      <c r="J10" s="55" t="s">
        <v>286</v>
      </c>
    </row>
    <row r="11" ht="47.25" customHeight="1" spans="1:10">
      <c r="A11" s="111" t="s">
        <v>244</v>
      </c>
      <c r="B11" s="54" t="s">
        <v>287</v>
      </c>
      <c r="C11" s="54" t="s">
        <v>265</v>
      </c>
      <c r="D11" s="54" t="s">
        <v>266</v>
      </c>
      <c r="E11" s="50" t="s">
        <v>288</v>
      </c>
      <c r="F11" s="54" t="s">
        <v>284</v>
      </c>
      <c r="G11" s="50" t="s">
        <v>289</v>
      </c>
      <c r="H11" s="54" t="s">
        <v>269</v>
      </c>
      <c r="I11" s="54" t="s">
        <v>270</v>
      </c>
      <c r="J11" s="55" t="s">
        <v>290</v>
      </c>
    </row>
    <row r="12" ht="47.25" customHeight="1" spans="1:10">
      <c r="A12" s="111" t="s">
        <v>244</v>
      </c>
      <c r="B12" s="54" t="s">
        <v>287</v>
      </c>
      <c r="C12" s="54" t="s">
        <v>265</v>
      </c>
      <c r="D12" s="54" t="s">
        <v>266</v>
      </c>
      <c r="E12" s="50" t="s">
        <v>291</v>
      </c>
      <c r="F12" s="54" t="s">
        <v>284</v>
      </c>
      <c r="G12" s="50" t="s">
        <v>292</v>
      </c>
      <c r="H12" s="54" t="s">
        <v>293</v>
      </c>
      <c r="I12" s="54" t="s">
        <v>270</v>
      </c>
      <c r="J12" s="55" t="s">
        <v>294</v>
      </c>
    </row>
    <row r="13" ht="47.25" customHeight="1" spans="1:10">
      <c r="A13" s="111" t="s">
        <v>244</v>
      </c>
      <c r="B13" s="54" t="s">
        <v>287</v>
      </c>
      <c r="C13" s="54" t="s">
        <v>265</v>
      </c>
      <c r="D13" s="54" t="s">
        <v>266</v>
      </c>
      <c r="E13" s="50" t="s">
        <v>295</v>
      </c>
      <c r="F13" s="54" t="s">
        <v>284</v>
      </c>
      <c r="G13" s="50" t="s">
        <v>296</v>
      </c>
      <c r="H13" s="54" t="s">
        <v>293</v>
      </c>
      <c r="I13" s="54" t="s">
        <v>270</v>
      </c>
      <c r="J13" s="55" t="s">
        <v>297</v>
      </c>
    </row>
    <row r="14" ht="47.25" customHeight="1" spans="1:10">
      <c r="A14" s="111" t="s">
        <v>244</v>
      </c>
      <c r="B14" s="54" t="s">
        <v>287</v>
      </c>
      <c r="C14" s="54" t="s">
        <v>265</v>
      </c>
      <c r="D14" s="54" t="s">
        <v>266</v>
      </c>
      <c r="E14" s="50" t="s">
        <v>298</v>
      </c>
      <c r="F14" s="54" t="s">
        <v>284</v>
      </c>
      <c r="G14" s="50" t="s">
        <v>299</v>
      </c>
      <c r="H14" s="54" t="s">
        <v>293</v>
      </c>
      <c r="I14" s="54" t="s">
        <v>270</v>
      </c>
      <c r="J14" s="55" t="s">
        <v>300</v>
      </c>
    </row>
    <row r="15" ht="47.25" customHeight="1" spans="1:10">
      <c r="A15" s="111" t="s">
        <v>244</v>
      </c>
      <c r="B15" s="54" t="s">
        <v>287</v>
      </c>
      <c r="C15" s="54" t="s">
        <v>265</v>
      </c>
      <c r="D15" s="54" t="s">
        <v>301</v>
      </c>
      <c r="E15" s="50" t="s">
        <v>302</v>
      </c>
      <c r="F15" s="54" t="s">
        <v>284</v>
      </c>
      <c r="G15" s="50" t="s">
        <v>285</v>
      </c>
      <c r="H15" s="54" t="s">
        <v>275</v>
      </c>
      <c r="I15" s="54" t="s">
        <v>270</v>
      </c>
      <c r="J15" s="55" t="s">
        <v>303</v>
      </c>
    </row>
    <row r="16" ht="47.25" customHeight="1" spans="1:10">
      <c r="A16" s="111" t="s">
        <v>244</v>
      </c>
      <c r="B16" s="54" t="s">
        <v>287</v>
      </c>
      <c r="C16" s="54" t="s">
        <v>265</v>
      </c>
      <c r="D16" s="54" t="s">
        <v>301</v>
      </c>
      <c r="E16" s="50" t="s">
        <v>304</v>
      </c>
      <c r="F16" s="54" t="s">
        <v>284</v>
      </c>
      <c r="G16" s="50" t="s">
        <v>305</v>
      </c>
      <c r="H16" s="54" t="s">
        <v>275</v>
      </c>
      <c r="I16" s="54" t="s">
        <v>270</v>
      </c>
      <c r="J16" s="55" t="s">
        <v>306</v>
      </c>
    </row>
    <row r="17" ht="47.25" customHeight="1" spans="1:10">
      <c r="A17" s="111" t="s">
        <v>244</v>
      </c>
      <c r="B17" s="54" t="s">
        <v>287</v>
      </c>
      <c r="C17" s="54" t="s">
        <v>265</v>
      </c>
      <c r="D17" s="54" t="s">
        <v>301</v>
      </c>
      <c r="E17" s="50" t="s">
        <v>307</v>
      </c>
      <c r="F17" s="54" t="s">
        <v>284</v>
      </c>
      <c r="G17" s="50" t="s">
        <v>285</v>
      </c>
      <c r="H17" s="54" t="s">
        <v>275</v>
      </c>
      <c r="I17" s="54" t="s">
        <v>270</v>
      </c>
      <c r="J17" s="55" t="s">
        <v>308</v>
      </c>
    </row>
    <row r="18" ht="47.25" customHeight="1" spans="1:10">
      <c r="A18" s="111" t="s">
        <v>244</v>
      </c>
      <c r="B18" s="54" t="s">
        <v>287</v>
      </c>
      <c r="C18" s="54" t="s">
        <v>265</v>
      </c>
      <c r="D18" s="54" t="s">
        <v>272</v>
      </c>
      <c r="E18" s="50" t="s">
        <v>309</v>
      </c>
      <c r="F18" s="54" t="s">
        <v>310</v>
      </c>
      <c r="G18" s="50" t="s">
        <v>311</v>
      </c>
      <c r="H18" s="54" t="s">
        <v>312</v>
      </c>
      <c r="I18" s="54" t="s">
        <v>270</v>
      </c>
      <c r="J18" s="55" t="s">
        <v>313</v>
      </c>
    </row>
    <row r="19" ht="47.25" customHeight="1" spans="1:10">
      <c r="A19" s="111" t="s">
        <v>244</v>
      </c>
      <c r="B19" s="54" t="s">
        <v>287</v>
      </c>
      <c r="C19" s="54" t="s">
        <v>277</v>
      </c>
      <c r="D19" s="54" t="s">
        <v>278</v>
      </c>
      <c r="E19" s="50" t="s">
        <v>314</v>
      </c>
      <c r="F19" s="54" t="s">
        <v>284</v>
      </c>
      <c r="G19" s="50" t="s">
        <v>315</v>
      </c>
      <c r="H19" s="54" t="s">
        <v>316</v>
      </c>
      <c r="I19" s="54" t="s">
        <v>270</v>
      </c>
      <c r="J19" s="55" t="s">
        <v>317</v>
      </c>
    </row>
    <row r="20" ht="47.25" customHeight="1" spans="1:10">
      <c r="A20" s="111" t="s">
        <v>244</v>
      </c>
      <c r="B20" s="54" t="s">
        <v>287</v>
      </c>
      <c r="C20" s="54" t="s">
        <v>277</v>
      </c>
      <c r="D20" s="54" t="s">
        <v>318</v>
      </c>
      <c r="E20" s="50" t="s">
        <v>319</v>
      </c>
      <c r="F20" s="54" t="s">
        <v>284</v>
      </c>
      <c r="G20" s="50" t="s">
        <v>285</v>
      </c>
      <c r="H20" s="54" t="s">
        <v>275</v>
      </c>
      <c r="I20" s="54" t="s">
        <v>270</v>
      </c>
      <c r="J20" s="55" t="s">
        <v>320</v>
      </c>
    </row>
    <row r="21" ht="47.25" customHeight="1" spans="1:10">
      <c r="A21" s="111" t="s">
        <v>244</v>
      </c>
      <c r="B21" s="54" t="s">
        <v>287</v>
      </c>
      <c r="C21" s="54" t="s">
        <v>281</v>
      </c>
      <c r="D21" s="54" t="s">
        <v>282</v>
      </c>
      <c r="E21" s="50" t="s">
        <v>282</v>
      </c>
      <c r="F21" s="54" t="s">
        <v>284</v>
      </c>
      <c r="G21" s="50" t="s">
        <v>305</v>
      </c>
      <c r="H21" s="54" t="s">
        <v>275</v>
      </c>
      <c r="I21" s="54" t="s">
        <v>270</v>
      </c>
      <c r="J21" s="55" t="s">
        <v>321</v>
      </c>
    </row>
    <row r="22" ht="47.25" customHeight="1" spans="1:10">
      <c r="A22" s="111" t="s">
        <v>248</v>
      </c>
      <c r="B22" s="54" t="s">
        <v>322</v>
      </c>
      <c r="C22" s="54" t="s">
        <v>265</v>
      </c>
      <c r="D22" s="54" t="s">
        <v>266</v>
      </c>
      <c r="E22" s="50" t="s">
        <v>323</v>
      </c>
      <c r="F22" s="54" t="s">
        <v>284</v>
      </c>
      <c r="G22" s="50" t="s">
        <v>124</v>
      </c>
      <c r="H22" s="54" t="s">
        <v>324</v>
      </c>
      <c r="I22" s="54" t="s">
        <v>270</v>
      </c>
      <c r="J22" s="55" t="s">
        <v>325</v>
      </c>
    </row>
    <row r="23" ht="47.25" customHeight="1" spans="1:10">
      <c r="A23" s="111" t="s">
        <v>248</v>
      </c>
      <c r="B23" s="54" t="s">
        <v>322</v>
      </c>
      <c r="C23" s="54" t="s">
        <v>265</v>
      </c>
      <c r="D23" s="54" t="s">
        <v>266</v>
      </c>
      <c r="E23" s="50" t="s">
        <v>326</v>
      </c>
      <c r="F23" s="54" t="s">
        <v>284</v>
      </c>
      <c r="G23" s="50" t="s">
        <v>124</v>
      </c>
      <c r="H23" s="54" t="s">
        <v>324</v>
      </c>
      <c r="I23" s="54" t="s">
        <v>270</v>
      </c>
      <c r="J23" s="55" t="s">
        <v>327</v>
      </c>
    </row>
    <row r="24" ht="47.25" customHeight="1" spans="1:10">
      <c r="A24" s="111" t="s">
        <v>248</v>
      </c>
      <c r="B24" s="54" t="s">
        <v>322</v>
      </c>
      <c r="C24" s="54" t="s">
        <v>265</v>
      </c>
      <c r="D24" s="54" t="s">
        <v>301</v>
      </c>
      <c r="E24" s="50" t="s">
        <v>328</v>
      </c>
      <c r="F24" s="54" t="s">
        <v>284</v>
      </c>
      <c r="G24" s="50" t="s">
        <v>285</v>
      </c>
      <c r="H24" s="54" t="s">
        <v>275</v>
      </c>
      <c r="I24" s="54" t="s">
        <v>270</v>
      </c>
      <c r="J24" s="55" t="s">
        <v>329</v>
      </c>
    </row>
    <row r="25" ht="47.25" customHeight="1" spans="1:10">
      <c r="A25" s="111" t="s">
        <v>248</v>
      </c>
      <c r="B25" s="54" t="s">
        <v>322</v>
      </c>
      <c r="C25" s="54" t="s">
        <v>265</v>
      </c>
      <c r="D25" s="54" t="s">
        <v>272</v>
      </c>
      <c r="E25" s="50" t="s">
        <v>330</v>
      </c>
      <c r="F25" s="54" t="s">
        <v>284</v>
      </c>
      <c r="G25" s="50" t="s">
        <v>331</v>
      </c>
      <c r="H25" s="54" t="s">
        <v>275</v>
      </c>
      <c r="I25" s="54" t="s">
        <v>270</v>
      </c>
      <c r="J25" s="55" t="s">
        <v>332</v>
      </c>
    </row>
    <row r="26" ht="47.25" customHeight="1" spans="1:10">
      <c r="A26" s="111" t="s">
        <v>248</v>
      </c>
      <c r="B26" s="54" t="s">
        <v>322</v>
      </c>
      <c r="C26" s="54" t="s">
        <v>277</v>
      </c>
      <c r="D26" s="54" t="s">
        <v>278</v>
      </c>
      <c r="E26" s="50" t="s">
        <v>333</v>
      </c>
      <c r="F26" s="54" t="s">
        <v>284</v>
      </c>
      <c r="G26" s="50" t="s">
        <v>334</v>
      </c>
      <c r="H26" s="54" t="s">
        <v>316</v>
      </c>
      <c r="I26" s="54" t="s">
        <v>270</v>
      </c>
      <c r="J26" s="55" t="s">
        <v>335</v>
      </c>
    </row>
    <row r="27" ht="47.25" customHeight="1" spans="1:10">
      <c r="A27" s="111" t="s">
        <v>248</v>
      </c>
      <c r="B27" s="54" t="s">
        <v>322</v>
      </c>
      <c r="C27" s="54" t="s">
        <v>281</v>
      </c>
      <c r="D27" s="54" t="s">
        <v>282</v>
      </c>
      <c r="E27" s="50" t="s">
        <v>336</v>
      </c>
      <c r="F27" s="54" t="s">
        <v>284</v>
      </c>
      <c r="G27" s="50" t="s">
        <v>285</v>
      </c>
      <c r="H27" s="54" t="s">
        <v>275</v>
      </c>
      <c r="I27" s="54" t="s">
        <v>270</v>
      </c>
      <c r="J27" s="55" t="s">
        <v>337</v>
      </c>
    </row>
    <row r="28" ht="47.25" customHeight="1" spans="1:10">
      <c r="A28" s="111" t="s">
        <v>232</v>
      </c>
      <c r="B28" s="54" t="s">
        <v>338</v>
      </c>
      <c r="C28" s="54" t="s">
        <v>265</v>
      </c>
      <c r="D28" s="54" t="s">
        <v>266</v>
      </c>
      <c r="E28" s="50" t="s">
        <v>339</v>
      </c>
      <c r="F28" s="54" t="s">
        <v>284</v>
      </c>
      <c r="G28" s="50" t="s">
        <v>123</v>
      </c>
      <c r="H28" s="54" t="s">
        <v>340</v>
      </c>
      <c r="I28" s="54" t="s">
        <v>270</v>
      </c>
      <c r="J28" s="55" t="s">
        <v>341</v>
      </c>
    </row>
    <row r="29" ht="47.25" customHeight="1" spans="1:10">
      <c r="A29" s="111" t="s">
        <v>232</v>
      </c>
      <c r="B29" s="54" t="s">
        <v>338</v>
      </c>
      <c r="C29" s="54" t="s">
        <v>265</v>
      </c>
      <c r="D29" s="54" t="s">
        <v>266</v>
      </c>
      <c r="E29" s="50" t="s">
        <v>342</v>
      </c>
      <c r="F29" s="54" t="s">
        <v>284</v>
      </c>
      <c r="G29" s="50" t="s">
        <v>343</v>
      </c>
      <c r="H29" s="54" t="s">
        <v>316</v>
      </c>
      <c r="I29" s="54" t="s">
        <v>270</v>
      </c>
      <c r="J29" s="55" t="s">
        <v>344</v>
      </c>
    </row>
    <row r="30" ht="47.25" customHeight="1" spans="1:10">
      <c r="A30" s="111" t="s">
        <v>232</v>
      </c>
      <c r="B30" s="54" t="s">
        <v>338</v>
      </c>
      <c r="C30" s="54" t="s">
        <v>265</v>
      </c>
      <c r="D30" s="54" t="s">
        <v>266</v>
      </c>
      <c r="E30" s="50" t="s">
        <v>345</v>
      </c>
      <c r="F30" s="54" t="s">
        <v>284</v>
      </c>
      <c r="G30" s="50" t="s">
        <v>346</v>
      </c>
      <c r="H30" s="54" t="s">
        <v>324</v>
      </c>
      <c r="I30" s="54" t="s">
        <v>270</v>
      </c>
      <c r="J30" s="55" t="s">
        <v>347</v>
      </c>
    </row>
    <row r="31" ht="47.25" customHeight="1" spans="1:10">
      <c r="A31" s="111" t="s">
        <v>232</v>
      </c>
      <c r="B31" s="54" t="s">
        <v>338</v>
      </c>
      <c r="C31" s="54" t="s">
        <v>265</v>
      </c>
      <c r="D31" s="54" t="s">
        <v>266</v>
      </c>
      <c r="E31" s="50" t="s">
        <v>348</v>
      </c>
      <c r="F31" s="54" t="s">
        <v>284</v>
      </c>
      <c r="G31" s="50" t="s">
        <v>349</v>
      </c>
      <c r="H31" s="54" t="s">
        <v>324</v>
      </c>
      <c r="I31" s="54" t="s">
        <v>270</v>
      </c>
      <c r="J31" s="55" t="s">
        <v>350</v>
      </c>
    </row>
    <row r="32" ht="47.25" customHeight="1" spans="1:10">
      <c r="A32" s="111" t="s">
        <v>232</v>
      </c>
      <c r="B32" s="54" t="s">
        <v>338</v>
      </c>
      <c r="C32" s="54" t="s">
        <v>265</v>
      </c>
      <c r="D32" s="54" t="s">
        <v>301</v>
      </c>
      <c r="E32" s="50" t="s">
        <v>351</v>
      </c>
      <c r="F32" s="54" t="s">
        <v>284</v>
      </c>
      <c r="G32" s="50" t="s">
        <v>120</v>
      </c>
      <c r="H32" s="54" t="s">
        <v>324</v>
      </c>
      <c r="I32" s="54" t="s">
        <v>270</v>
      </c>
      <c r="J32" s="55" t="s">
        <v>352</v>
      </c>
    </row>
    <row r="33" ht="47.25" customHeight="1" spans="1:10">
      <c r="A33" s="111" t="s">
        <v>232</v>
      </c>
      <c r="B33" s="54" t="s">
        <v>338</v>
      </c>
      <c r="C33" s="54" t="s">
        <v>265</v>
      </c>
      <c r="D33" s="54" t="s">
        <v>301</v>
      </c>
      <c r="E33" s="50" t="s">
        <v>353</v>
      </c>
      <c r="F33" s="54" t="s">
        <v>284</v>
      </c>
      <c r="G33" s="50" t="s">
        <v>305</v>
      </c>
      <c r="H33" s="54" t="s">
        <v>275</v>
      </c>
      <c r="I33" s="54" t="s">
        <v>270</v>
      </c>
      <c r="J33" s="55" t="s">
        <v>354</v>
      </c>
    </row>
    <row r="34" ht="47.25" customHeight="1" spans="1:10">
      <c r="A34" s="111" t="s">
        <v>232</v>
      </c>
      <c r="B34" s="54" t="s">
        <v>338</v>
      </c>
      <c r="C34" s="54" t="s">
        <v>265</v>
      </c>
      <c r="D34" s="54" t="s">
        <v>272</v>
      </c>
      <c r="E34" s="50" t="s">
        <v>355</v>
      </c>
      <c r="F34" s="54" t="s">
        <v>284</v>
      </c>
      <c r="G34" s="50" t="s">
        <v>305</v>
      </c>
      <c r="H34" s="54" t="s">
        <v>275</v>
      </c>
      <c r="I34" s="54" t="s">
        <v>270</v>
      </c>
      <c r="J34" s="55" t="s">
        <v>356</v>
      </c>
    </row>
    <row r="35" ht="47.25" customHeight="1" spans="1:10">
      <c r="A35" s="111" t="s">
        <v>232</v>
      </c>
      <c r="B35" s="54" t="s">
        <v>338</v>
      </c>
      <c r="C35" s="54" t="s">
        <v>277</v>
      </c>
      <c r="D35" s="54" t="s">
        <v>278</v>
      </c>
      <c r="E35" s="50" t="s">
        <v>357</v>
      </c>
      <c r="F35" s="54" t="s">
        <v>284</v>
      </c>
      <c r="G35" s="50" t="s">
        <v>274</v>
      </c>
      <c r="H35" s="54" t="s">
        <v>316</v>
      </c>
      <c r="I35" s="54" t="s">
        <v>270</v>
      </c>
      <c r="J35" s="55" t="s">
        <v>358</v>
      </c>
    </row>
    <row r="36" ht="47.25" customHeight="1" spans="1:10">
      <c r="A36" s="111" t="s">
        <v>232</v>
      </c>
      <c r="B36" s="54" t="s">
        <v>338</v>
      </c>
      <c r="C36" s="54" t="s">
        <v>281</v>
      </c>
      <c r="D36" s="54" t="s">
        <v>282</v>
      </c>
      <c r="E36" s="50" t="s">
        <v>282</v>
      </c>
      <c r="F36" s="54" t="s">
        <v>284</v>
      </c>
      <c r="G36" s="50" t="s">
        <v>305</v>
      </c>
      <c r="H36" s="54" t="s">
        <v>275</v>
      </c>
      <c r="I36" s="54" t="s">
        <v>270</v>
      </c>
      <c r="J36" s="55" t="s">
        <v>359</v>
      </c>
    </row>
    <row r="37" ht="47.25" customHeight="1" spans="1:10">
      <c r="A37" s="111" t="s">
        <v>223</v>
      </c>
      <c r="B37" s="54" t="s">
        <v>360</v>
      </c>
      <c r="C37" s="54" t="s">
        <v>265</v>
      </c>
      <c r="D37" s="54" t="s">
        <v>266</v>
      </c>
      <c r="E37" s="50" t="s">
        <v>361</v>
      </c>
      <c r="F37" s="54" t="s">
        <v>284</v>
      </c>
      <c r="G37" s="50" t="s">
        <v>362</v>
      </c>
      <c r="H37" s="54" t="s">
        <v>269</v>
      </c>
      <c r="I37" s="54" t="s">
        <v>270</v>
      </c>
      <c r="J37" s="55" t="s">
        <v>363</v>
      </c>
    </row>
    <row r="38" ht="47.25" customHeight="1" spans="1:10">
      <c r="A38" s="111" t="s">
        <v>223</v>
      </c>
      <c r="B38" s="54" t="s">
        <v>360</v>
      </c>
      <c r="C38" s="54" t="s">
        <v>277</v>
      </c>
      <c r="D38" s="54" t="s">
        <v>278</v>
      </c>
      <c r="E38" s="50" t="s">
        <v>364</v>
      </c>
      <c r="F38" s="54" t="s">
        <v>284</v>
      </c>
      <c r="G38" s="50" t="s">
        <v>349</v>
      </c>
      <c r="H38" s="54" t="s">
        <v>365</v>
      </c>
      <c r="I38" s="54" t="s">
        <v>270</v>
      </c>
      <c r="J38" s="55" t="s">
        <v>366</v>
      </c>
    </row>
    <row r="39" ht="47.25" customHeight="1" spans="1:10">
      <c r="A39" s="111" t="s">
        <v>223</v>
      </c>
      <c r="B39" s="54" t="s">
        <v>360</v>
      </c>
      <c r="C39" s="54" t="s">
        <v>281</v>
      </c>
      <c r="D39" s="54" t="s">
        <v>282</v>
      </c>
      <c r="E39" s="50" t="s">
        <v>367</v>
      </c>
      <c r="F39" s="54" t="s">
        <v>284</v>
      </c>
      <c r="G39" s="50" t="s">
        <v>305</v>
      </c>
      <c r="H39" s="54" t="s">
        <v>275</v>
      </c>
      <c r="I39" s="54" t="s">
        <v>270</v>
      </c>
      <c r="J39" s="55" t="s">
        <v>368</v>
      </c>
    </row>
    <row r="40" ht="47.25" customHeight="1" spans="1:10">
      <c r="A40" s="111" t="s">
        <v>223</v>
      </c>
      <c r="B40" s="54" t="s">
        <v>360</v>
      </c>
      <c r="C40" s="54" t="s">
        <v>281</v>
      </c>
      <c r="D40" s="54" t="s">
        <v>282</v>
      </c>
      <c r="E40" s="50" t="s">
        <v>369</v>
      </c>
      <c r="F40" s="54" t="s">
        <v>284</v>
      </c>
      <c r="G40" s="50" t="s">
        <v>305</v>
      </c>
      <c r="H40" s="54" t="s">
        <v>275</v>
      </c>
      <c r="I40" s="54" t="s">
        <v>270</v>
      </c>
      <c r="J40" s="55" t="s">
        <v>370</v>
      </c>
    </row>
    <row r="41" ht="47.25" customHeight="1" spans="1:10">
      <c r="A41" s="111" t="s">
        <v>223</v>
      </c>
      <c r="B41" s="54" t="s">
        <v>360</v>
      </c>
      <c r="C41" s="54" t="s">
        <v>371</v>
      </c>
      <c r="D41" s="54" t="s">
        <v>372</v>
      </c>
      <c r="E41" s="50" t="s">
        <v>373</v>
      </c>
      <c r="F41" s="54" t="s">
        <v>310</v>
      </c>
      <c r="G41" s="50" t="s">
        <v>274</v>
      </c>
      <c r="H41" s="54" t="s">
        <v>275</v>
      </c>
      <c r="I41" s="54" t="s">
        <v>270</v>
      </c>
      <c r="J41" s="55" t="s">
        <v>374</v>
      </c>
    </row>
  </sheetData>
  <mergeCells count="12">
    <mergeCell ref="A2:J2"/>
    <mergeCell ref="A3:H3"/>
    <mergeCell ref="A7:A10"/>
    <mergeCell ref="A11:A21"/>
    <mergeCell ref="A22:A27"/>
    <mergeCell ref="A28:A36"/>
    <mergeCell ref="A37:A41"/>
    <mergeCell ref="B7:B10"/>
    <mergeCell ref="B11:B21"/>
    <mergeCell ref="B22:B27"/>
    <mergeCell ref="B28:B36"/>
    <mergeCell ref="B37:B41"/>
  </mergeCells>
  <pageMargins left="0.75" right="0.75" top="1" bottom="1" header="0.5" footer="0.5"/>
  <pageSetup paperSize="9" scale="4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苑蕾</cp:lastModifiedBy>
  <dcterms:created xsi:type="dcterms:W3CDTF">2026-02-09T07:59:00Z</dcterms:created>
  <dcterms:modified xsi:type="dcterms:W3CDTF">2026-02-12T02:06:29Z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6F9A41A511224085AC4FBF44D87B4477_12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