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tabRatio="886" activeTab="3"/>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中期规划预算表12" sheetId="17" r:id="rId17"/>
  </sheets>
  <calcPr calcId="191029" iterate="1" iterateCount="1000" iterateDelta="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<sst xmlns="http://schemas.openxmlformats.org/spreadsheetml/2006/main" count="1523" uniqueCount="505">
  <si>
    <t>预算01-1表</t>
  </si>
  <si>
    <t>2025年部门财务收支预算总表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</si>
  <si>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</si>
  <si>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</si>
  <si>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</si>
  <si>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</si>
  <si>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</si>
  <si>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</si>
  <si>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</si>
  <si>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</si>
  <si>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</si>
  <si>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</si>
  <si>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</si>
  <si>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</si>
  <si>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</si>
  <si>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</si>
  <si>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</si>
  <si>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</si>
  <si>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</si>
  <si>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</si>
  <si>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</si>
  <si>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</si>
  <si>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</si>
  <si>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</si>
  <si>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</si>
  <si>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</si>
  <si>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</si>
  <si>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</si>
  <si>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</si>
  <si>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</si>
  <si>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</si>
  <si>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</si>
  <si>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</si>
  <si>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</si>
  <si>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</si>
  <si>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</si>
  <si>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</si>
  <si>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</si>
  <si>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</si>
  <si>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</si>
  <si>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</si>
  <si>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</si>
  <si>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</si>
  <si>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</si>
  <si>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</si>
  <si>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169016004</t>
  </si>
  <si>
    <t>云南省林业调查规划院昆明分院</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</si>
  <si>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</si>
  <si>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</si>
  <si>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</si>
  <si>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</si>
  <si>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</si>
  <si>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</si>
  <si>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</si>
  <si>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</si>
  <si>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</si>
  <si>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</si>
  <si>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</si>
  <si>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</si>
  <si>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</si>
  <si>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206</t>
  </si>
  <si>
    <t>科学技术支出</t>
  </si>
  <si>
    <t>20603</t>
  </si>
  <si>
    <t>应用研究</t>
  </si>
  <si>
    <t>2060302</t>
  </si>
  <si>
    <t>社会公益研究</t>
  </si>
  <si>
    <t>20604</t>
  </si>
  <si>
    <t>技术研究与开发</t>
  </si>
  <si>
    <t>2060404</t>
  </si>
  <si>
    <t>科技成果转化与扩散</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</si>
  <si>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</si>
  <si>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</si>
  <si>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</si>
  <si>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</si>
  <si>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</si>
  <si>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</si>
  <si>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</si>
  <si>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</si>
  <si>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</si>
  <si>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</si>
  <si>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</si>
  <si>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</si>
  <si>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</si>
  <si>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</si>
  <si>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</si>
  <si>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</si>
  <si>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</si>
  <si>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2101103</t>
  </si>
  <si>
    <t>公务员医疗补助</t>
  </si>
  <si>
    <t>2101199</t>
  </si>
  <si>
    <t>其他行政事业单位医疗支出</t>
  </si>
  <si>
    <t>213</t>
  </si>
  <si>
    <t>农林水支出</t>
  </si>
  <si>
    <t>21302</t>
  </si>
  <si>
    <t>林业和草原</t>
  </si>
  <si>
    <t>2130204</t>
  </si>
  <si>
    <t>事业机构</t>
  </si>
  <si>
    <t>2130207</t>
  </si>
  <si>
    <t>森林资源管理</t>
  </si>
  <si>
    <t>2130237</t>
  </si>
  <si>
    <t>行业业务管理</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</si>
  <si>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</si>
  <si>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</si>
  <si>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</si>
  <si>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</si>
  <si>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</si>
  <si>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</si>
  <si>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</si>
  <si>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</si>
  <si>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</si>
  <si>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</si>
  <si>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</si>
  <si>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</si>
  <si>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</si>
  <si>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</si>
  <si>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</si>
  <si>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</si>
  <si>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</si>
  <si>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</si>
  <si>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</si>
  <si>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</si>
  <si>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</si>
  <si>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</si>
  <si>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</si>
  <si>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</si>
  <si>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</si>
  <si>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</si>
  <si>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</si>
  <si>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</si>
  <si>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</si>
  <si>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</si>
  <si>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</si>
  <si>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</si>
  <si>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</si>
  <si>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</si>
  <si>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</si>
  <si>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</si>
  <si>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</si>
  <si>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</si>
  <si>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</si>
  <si>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</si>
  <si>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</si>
  <si>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</si>
  <si>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</si>
  <si>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</si>
  <si>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</si>
  <si>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</si>
  <si>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</si>
  <si>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</si>
  <si>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</si>
  <si>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</si>
  <si>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</si>
  <si>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</si>
  <si>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</si>
  <si>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</si>
  <si>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</si>
  <si>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530000210000000023048</t>
  </si>
  <si>
    <t>事业人员支出工资</t>
  </si>
  <si>
    <t>30101</t>
  </si>
  <si>
    <t>基本工资</t>
  </si>
  <si>
    <t>30102</t>
  </si>
  <si>
    <t>津贴补贴</t>
  </si>
  <si>
    <t>30103</t>
  </si>
  <si>
    <t>奖金</t>
  </si>
  <si>
    <t>30107</t>
  </si>
  <si>
    <t>绩效工资</t>
  </si>
  <si>
    <t>530000210000000023049</t>
  </si>
  <si>
    <t>社会保障缴费</t>
  </si>
  <si>
    <t>30108</t>
  </si>
  <si>
    <t>机关事业单位基本养老保险缴费</t>
  </si>
  <si>
    <t>30112</t>
  </si>
  <si>
    <t>其他社会保障缴费</t>
  </si>
  <si>
    <t>30110</t>
  </si>
  <si>
    <t>职工基本医疗保险缴费</t>
  </si>
  <si>
    <t>30307</t>
  </si>
  <si>
    <t>医疗费补助</t>
  </si>
  <si>
    <t>30111</t>
  </si>
  <si>
    <t>公务员医疗补助缴费</t>
  </si>
  <si>
    <t>530000210000000023051</t>
  </si>
  <si>
    <t>30113</t>
  </si>
  <si>
    <t>530000210000000023054</t>
  </si>
  <si>
    <t>公车购置及运维费</t>
  </si>
  <si>
    <t>30231</t>
  </si>
  <si>
    <t>公务用车运行维护费</t>
  </si>
  <si>
    <t>530000210000000023056</t>
  </si>
  <si>
    <t>30217</t>
  </si>
  <si>
    <t>530000210000000023058</t>
  </si>
  <si>
    <t>工会经费</t>
  </si>
  <si>
    <t>30228</t>
  </si>
  <si>
    <t>530000210000000023059</t>
  </si>
  <si>
    <t>一般公用经费</t>
  </si>
  <si>
    <t>30299</t>
  </si>
  <si>
    <t>其他商品和服务支出</t>
  </si>
  <si>
    <t>30201</t>
  </si>
  <si>
    <t>办公费</t>
  </si>
  <si>
    <t>30202</t>
  </si>
  <si>
    <t>印刷费</t>
  </si>
  <si>
    <t>30205</t>
  </si>
  <si>
    <t>水费</t>
  </si>
  <si>
    <t>30206</t>
  </si>
  <si>
    <t>电费</t>
  </si>
  <si>
    <t>30207</t>
  </si>
  <si>
    <t>邮电费</t>
  </si>
  <si>
    <t>30211</t>
  </si>
  <si>
    <t>差旅费</t>
  </si>
  <si>
    <t>30213</t>
  </si>
  <si>
    <t>维修（护）费</t>
  </si>
  <si>
    <t>30214</t>
  </si>
  <si>
    <t>租赁费</t>
  </si>
  <si>
    <t>30216</t>
  </si>
  <si>
    <t>培训费</t>
  </si>
  <si>
    <t>30227</t>
  </si>
  <si>
    <t>委托业务费</t>
  </si>
  <si>
    <t>30229</t>
  </si>
  <si>
    <t>福利费</t>
  </si>
  <si>
    <t>530000241100002038782</t>
  </si>
  <si>
    <t>弥补事业人员支出工资经费</t>
  </si>
  <si>
    <t>530000241100002038890</t>
  </si>
  <si>
    <t>弥补对个人和家庭的补助不足经费</t>
  </si>
  <si>
    <t>30305</t>
  </si>
  <si>
    <t>生活补助</t>
  </si>
  <si>
    <t>预算05-1表</t>
  </si>
  <si>
    <t>2025年部门项目支出预算表</t>
  </si>
  <si>
    <t>项目分类</t>
  </si>
  <si>
    <t>项目单位</t>
  </si>
  <si>
    <t>本年拨款</t>
  </si>
  <si>
    <t>其中：本次下达</t>
  </si>
  <si>
    <t>林草调查规划业务保障经费</t>
  </si>
  <si>
    <t>其他运转类</t>
  </si>
  <si>
    <t>530000241100002038894</t>
  </si>
  <si>
    <t>30209</t>
  </si>
  <si>
    <t>物业管理费</t>
  </si>
  <si>
    <t>30239</t>
  </si>
  <si>
    <t>其他交通费用</t>
  </si>
  <si>
    <t>31002</t>
  </si>
  <si>
    <t>办公设备购置</t>
  </si>
  <si>
    <t>林草湿科技计划和成果转化资金</t>
  </si>
  <si>
    <t>事业发展类</t>
  </si>
  <si>
    <t>530000251100003236800</t>
  </si>
  <si>
    <t>30218</t>
  </si>
  <si>
    <t>专用材料费</t>
  </si>
  <si>
    <t>30226</t>
  </si>
  <si>
    <t>劳务费</t>
  </si>
  <si>
    <t>31003</t>
  </si>
  <si>
    <t>专用设备购置</t>
  </si>
  <si>
    <t>30240</t>
  </si>
  <si>
    <t>税金及附加费用</t>
  </si>
  <si>
    <t>林草湿综合调查监测专项资金</t>
  </si>
  <si>
    <t>530000241100002011539</t>
  </si>
  <si>
    <t>森林资源监测及林业技术服务项目补助资金</t>
  </si>
  <si>
    <t>530000200000000005663</t>
  </si>
  <si>
    <t>云南省森林草原湿地荒漠化普查资金</t>
  </si>
  <si>
    <t>530000241100003096619</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</si>
  <si>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</si>
  <si>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</si>
  <si>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</si>
  <si>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</si>
  <si>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</si>
  <si>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</si>
  <si>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</si>
  <si>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</si>
  <si>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</si>
  <si>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</si>
  <si>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</si>
  <si>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</si>
  <si>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1.完成草原样地调查≥247个。
2.图斑区划调查工作。以2023年度国土变更成果为底图，指导普洱市完成约72万个林草湿图斑属性补充工作，指导普洱市完成森林的起源甄别、公益林核实标注和部分林地草地管理边界确认等工作，并与自然资源部门2024年度国土变更调查成果进行融合，产出普洱市林草湿荒普查成果。
3.完成全省草原建设项目省级抽查验收工作。</t>
  </si>
  <si>
    <t>产出指标</t>
  </si>
  <si>
    <t>数量指标</t>
  </si>
  <si>
    <t>参与调查人数</t>
  </si>
  <si>
    <t>&gt;=</t>
  </si>
  <si>
    <t>50</t>
  </si>
  <si>
    <t>人</t>
  </si>
  <si>
    <t>定量指标</t>
  </si>
  <si>
    <t>反映参与调查的工作人数。</t>
  </si>
  <si>
    <t>草原建设项目省级抽查验收面积</t>
  </si>
  <si>
    <t>50000</t>
  </si>
  <si>
    <t>亩</t>
  </si>
  <si>
    <t>反映实际完成抽查查验收的任务</t>
  </si>
  <si>
    <t>完成草原样地个数</t>
  </si>
  <si>
    <t>247</t>
  </si>
  <si>
    <t>个</t>
  </si>
  <si>
    <t>反映实际完成的样地人数。</t>
  </si>
  <si>
    <t>指导森林、草原图斑监测数</t>
  </si>
  <si>
    <t>5000</t>
  </si>
  <si>
    <t>反映实际指导完成的森林、草原图斑监测数</t>
  </si>
  <si>
    <t>质量指标</t>
  </si>
  <si>
    <t>样地、监测图斑内业质量审核合格率</t>
  </si>
  <si>
    <t>90</t>
  </si>
  <si>
    <t>%</t>
  </si>
  <si>
    <t>反映工作的完成质量情况</t>
  </si>
  <si>
    <t>样地检查验收合格率</t>
  </si>
  <si>
    <t>95</t>
  </si>
  <si>
    <t>反映调查工作的完成质量情况空</t>
  </si>
  <si>
    <t>时效指标</t>
  </si>
  <si>
    <t>完成调查任务的时间</t>
  </si>
  <si>
    <t>&lt;=</t>
  </si>
  <si>
    <t>70</t>
  </si>
  <si>
    <t>天</t>
  </si>
  <si>
    <t>反映完成调查任务的效率。</t>
  </si>
  <si>
    <t>效益指标</t>
  </si>
  <si>
    <t>社会效益</t>
  </si>
  <si>
    <t>外业调查带动就业人次</t>
  </si>
  <si>
    <t>300</t>
  </si>
  <si>
    <t>人次</t>
  </si>
  <si>
    <t>反映财政资金用于聘用临时劳务人员人次</t>
  </si>
  <si>
    <t>可持续影响</t>
  </si>
  <si>
    <t>调查结果被上级部门采纳率</t>
  </si>
  <si>
    <t>反映调查结果被上级部门认可程度</t>
  </si>
  <si>
    <t>满意度指标</t>
  </si>
  <si>
    <t>服务对象满意度</t>
  </si>
  <si>
    <t>被上级部门提出整改次数</t>
  </si>
  <si>
    <t>次</t>
  </si>
  <si>
    <t>反映服务对象对检查核查工作的整体满意情况。</t>
  </si>
  <si>
    <t>本年度完成度森林、草原资源监测、石漠化荒漠化及沙化监测工作，具体目标为开展森林、草原资源监测工作、实时监测森林、草原资源、石漠化荒漠化及沙化动态变化、分析论证森林资源、草原资源、石漠化荒漠化及沙化变化趋势，为全省林草综合治理提供数据支持。规划设计主要完成林业和草原发展规划、云南省基本草原划定、自然保护地规划及勘界立标、林地保护利用规划、林草生态修复实施方案、营造林规划、防护林体系建设规划、国家储备林规划等。在项目开展过程中，临时聘用当地林农人次超过300人次、为当地林农提供临时就业并带来收入，助力地方经济发展。根据项目完成时间、项目创优数量、项目完成数量等指标结合实际情况，具体制定了完成林业技术支撑服务项目数量15项、提交成果数量的14项，成果质量通过评审合格率超过95%、项目成果获院及以上奖项数量大于等于2项、合同履约率超过85%，服务对象满意率大于等于95%。通过项目开展，为加快推进全省生态文明建设，加强生态环境保护，林草事业发展及生态建设需要、地方经济发展提供技术支撑，同时产生较好的社会效益和生态效益。</t>
  </si>
  <si>
    <t>完成林业技术支撑服务项目数量</t>
  </si>
  <si>
    <t>15</t>
  </si>
  <si>
    <t>项</t>
  </si>
  <si>
    <t>反映是否完成指定数量的林业技术支撑项目数量</t>
  </si>
  <si>
    <t>提交成果数量</t>
  </si>
  <si>
    <t>14</t>
  </si>
  <si>
    <t>反映项目是否完结</t>
  </si>
  <si>
    <t>成果质量通过评审合格率</t>
  </si>
  <si>
    <t>反映产出成果符合技术规程</t>
  </si>
  <si>
    <t>项目成果获院及以上奖项</t>
  </si>
  <si>
    <t>反映成果质量</t>
  </si>
  <si>
    <t>合同履约完成及时率</t>
  </si>
  <si>
    <t>80</t>
  </si>
  <si>
    <t>按合同约定交付日期提交成果</t>
  </si>
  <si>
    <t>带动当地农林人员临时就业人次</t>
  </si>
  <si>
    <t>反映临时聘用林农林工人次</t>
  </si>
  <si>
    <t>服务对象满意率</t>
  </si>
  <si>
    <t>反映考核服务对象的服务评价</t>
  </si>
  <si>
    <t>2025年目标为完善野外观测场、固定监测点和实验室设施，建立全面的数据采集系统，覆盖水、土壤、大气、生物等关键生态指标。开展草原生态系统结构与功能、物种多样性研究，并取得一定的研究成果。开展林草生态保护与修复相关的规划和设计，开展草原稳碳增汇技术研究、乡土草种的培育、草原保护修复技术研究。</t>
  </si>
  <si>
    <t>出版专著</t>
  </si>
  <si>
    <t>1.00</t>
  </si>
  <si>
    <t>部</t>
  </si>
  <si>
    <t xml:space="preserve">反映出版科研专著的数量。
</t>
  </si>
  <si>
    <t>发表科技论文</t>
  </si>
  <si>
    <t>篇</t>
  </si>
  <si>
    <t xml:space="preserve">反映发表科技论文的数量。
</t>
  </si>
  <si>
    <t>培训科技人员</t>
  </si>
  <si>
    <t xml:space="preserve">反映实际培训科技人员的数量
</t>
  </si>
  <si>
    <t>完成科技计划项目及科技成果转化推广项目数量</t>
  </si>
  <si>
    <t xml:space="preserve">反映是否完成指定数量的林业科技项目
</t>
  </si>
  <si>
    <t>科技计划项目及科技成果转化项目取得的发明专利或者授权专利数量</t>
  </si>
  <si>
    <t xml:space="preserve">反映是否完成指定数量的林业科技项目
</t>
  </si>
  <si>
    <t>科技计划项目及科技成果转化项目取得的地方性标准</t>
  </si>
  <si>
    <t>论文影响因子</t>
  </si>
  <si>
    <t xml:space="preserve">反映论文发表期刊的影响因子
</t>
  </si>
  <si>
    <t>科技成果获院及以上奖项</t>
  </si>
  <si>
    <t xml:space="preserve">反映科技成果质量
</t>
  </si>
  <si>
    <t>成果质量通过评审验收合格率</t>
  </si>
  <si>
    <t xml:space="preserve">反映产出成果符合科技计划项目要求
</t>
  </si>
  <si>
    <t>项目完成及时率</t>
  </si>
  <si>
    <t xml:space="preserve">反映是否能按照科技成果设置时间要求完成科技项目
</t>
  </si>
  <si>
    <t>带动当地农林人员增收人次</t>
  </si>
  <si>
    <t>100</t>
  </si>
  <si>
    <t xml:space="preserve">反映科技成果对推动地方经济和乡村振兴所做贡献
</t>
  </si>
  <si>
    <t>被服务对象投诉率</t>
  </si>
  <si>
    <t xml:space="preserve">反映考核服务对象的服务评价
</t>
  </si>
  <si>
    <t>弥补单位公用经费及办公设备购置费用不足，做好本部门人员、公用经费保障，按规定落实干部职工各项待遇，支持部门正常履职。</t>
  </si>
  <si>
    <t>公用经费保障人数</t>
  </si>
  <si>
    <t>113</t>
  </si>
  <si>
    <t>反映公用经费保障部门（单位）正常运转的在职人数情况。在职人数主要指办公、会议、培训、差旅、水费、电费等公用经费中服务保障的人数。</t>
  </si>
  <si>
    <t>部门运转</t>
  </si>
  <si>
    <t>=</t>
  </si>
  <si>
    <t>正常运转</t>
  </si>
  <si>
    <t>定性指标</t>
  </si>
  <si>
    <t>反映部门（单位）正常运转情况。</t>
  </si>
  <si>
    <t>社会公众满意度</t>
  </si>
  <si>
    <t>反映社会公众对部门（单位）履职情况的满意程度。</t>
  </si>
  <si>
    <t>单位人员满意度</t>
  </si>
  <si>
    <t>反映部门（单位）人员对公用经费保障的满意程度。</t>
  </si>
  <si>
    <t>预算06表</t>
  </si>
  <si>
    <t>2025年部门政府性基金预算支出预算表</t>
  </si>
  <si>
    <t>政府性基金预算支出</t>
  </si>
  <si>
    <t>备注：云南省林业调查规划院昆明分院2025年预算不涉及政府性基金预算支出，故本表为空表，特此说明。</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</si>
  <si>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</si>
  <si>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</si>
  <si>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</si>
  <si>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</si>
  <si>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</si>
  <si>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</si>
  <si>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</si>
  <si>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</si>
  <si>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</si>
  <si>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</si>
  <si>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</si>
  <si>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</si>
  <si>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项目成果印刷服务</t>
  </si>
  <si>
    <t>C2309019999 其他印刷服务</t>
  </si>
  <si>
    <t>公务用车定点加油</t>
  </si>
  <si>
    <t>C23120302 车辆加油、添加燃料服务</t>
  </si>
  <si>
    <t>公务用车维修和保养</t>
  </si>
  <si>
    <t>C23120301 车辆维修和保养服务</t>
  </si>
  <si>
    <t>公务用车保险</t>
  </si>
  <si>
    <t>C1804010201 机动车保险服务</t>
  </si>
  <si>
    <t>复印纸</t>
  </si>
  <si>
    <t>A05040101 复印纸</t>
  </si>
  <si>
    <t>材料复制印刷</t>
  </si>
  <si>
    <t>项目成果文本印刷</t>
  </si>
  <si>
    <t>文件柜</t>
  </si>
  <si>
    <t>A05010504 保密柜</t>
  </si>
  <si>
    <t>组</t>
  </si>
  <si>
    <t>仓库重型置物架</t>
  </si>
  <si>
    <t>A05010602 金属质架类</t>
  </si>
  <si>
    <t>密集架</t>
  </si>
  <si>
    <t>其他椅凳</t>
  </si>
  <si>
    <t>A05010399 其他椅凳类</t>
  </si>
  <si>
    <t>把</t>
  </si>
  <si>
    <t>条码打印机</t>
  </si>
  <si>
    <t>A02021007 条码打印机</t>
  </si>
  <si>
    <t>台</t>
  </si>
  <si>
    <t>物业管理及职工食堂餐饮服务</t>
  </si>
  <si>
    <t>C21040001 物业管理服务</t>
  </si>
  <si>
    <t>成果文件印刷服务</t>
  </si>
  <si>
    <t>预算08表</t>
  </si>
  <si>
    <t>2025年部门政府购买服务预算表</t>
  </si>
  <si>
    <t>政府购买服务项目</t>
  </si>
  <si>
    <t>政府购买服务目录</t>
  </si>
  <si>
    <t>备注：云南省林业调查规划院昆明分院2025年预算不涉及政府购买服务预算支出，故本表为空表，特此说明。</t>
  </si>
  <si>
    <t>预算09-1表</t>
  </si>
  <si>
    <t>2025年省对下转移支付预算表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</si>
  <si>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</si>
  <si>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</si>
  <si>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</si>
  <si>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</si>
  <si>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</si>
  <si>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</si>
  <si>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</si>
  <si>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</si>
  <si>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</si>
  <si>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</si>
  <si>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</si>
  <si>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</si>
  <si>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</si>
  <si>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</si>
  <si>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</si>
  <si>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</si>
  <si>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</si>
  <si>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</si>
  <si>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</si>
  <si>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</si>
  <si>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</si>
  <si>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</si>
  <si>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备注：云南省林业调查规划院昆明分院2025年预算不涉及省对下转移支付预算支出，故本表为空表，特此说明。</t>
  </si>
  <si>
    <t>预算09-2表</t>
  </si>
  <si>
    <t>2025年省对下转移支付绩效目标表</t>
  </si>
  <si>
    <t>备注：云南省林业调查规划院昆明分院2025年预算不涉及省对下转移支付项目，故本表为空表，特此说明。</t>
  </si>
  <si>
    <t>预算10表</t>
  </si>
  <si>
    <t>2025年新增资产配置表</t>
  </si>
  <si>
    <t>资产类别</t>
  </si>
  <si>
    <t>资产分类代码.名称</t>
  </si>
  <si>
    <t>资产名称</t>
  </si>
  <si>
    <t>计量单位</t>
  </si>
  <si>
    <t>财政部门批复数（元）</t>
  </si>
  <si>
    <t>单价</t>
  </si>
  <si>
    <t>金额</t>
  </si>
  <si>
    <t>7</t>
  </si>
  <si>
    <t>8</t>
  </si>
  <si>
    <t>房屋和构筑物</t>
  </si>
  <si>
    <t>A01020400 烟囱</t>
  </si>
  <si>
    <t>食堂烟囱</t>
  </si>
  <si>
    <t>设备</t>
  </si>
  <si>
    <t>A02010107 图形工作站</t>
  </si>
  <si>
    <t>图形工作站</t>
  </si>
  <si>
    <t>A02010599 其他存储设备</t>
  </si>
  <si>
    <t>其他存储设备</t>
  </si>
  <si>
    <t>A02091402 硬盘播出设备</t>
  </si>
  <si>
    <t>移动硬盘（2T）</t>
  </si>
  <si>
    <t>移动硬盘（5T）</t>
  </si>
  <si>
    <t>A02100415 环境监测仪器及综合分析装置</t>
  </si>
  <si>
    <t>草地环境微气象监测站（科研级）</t>
  </si>
  <si>
    <t>套</t>
  </si>
  <si>
    <t>A02100603 试验箱及气候环境试验设备</t>
  </si>
  <si>
    <t>草地物候自动监测系统</t>
  </si>
  <si>
    <t>种子老化箱</t>
  </si>
  <si>
    <t>A02100699 其他试验仪器及装置</t>
  </si>
  <si>
    <t>根系分析仪</t>
  </si>
  <si>
    <t>光合作用测定仪</t>
  </si>
  <si>
    <t>光照强度测定仪</t>
  </si>
  <si>
    <t>露点水势仪</t>
  </si>
  <si>
    <t>酶标仪</t>
  </si>
  <si>
    <t>土壤团粒结构分析仪</t>
  </si>
  <si>
    <t>相对叶绿素含量测定仪</t>
  </si>
  <si>
    <t>叶面积仪</t>
  </si>
  <si>
    <t>A02220200 土壤耕整机械</t>
  </si>
  <si>
    <t>微耕机</t>
  </si>
  <si>
    <t>A02460300 球类设备</t>
  </si>
  <si>
    <t>乒乓球桌</t>
  </si>
  <si>
    <t>家具和用品</t>
  </si>
  <si>
    <t>预算11表</t>
  </si>
  <si>
    <t>2025年中央转移支付补助项目支出预算表</t>
  </si>
  <si>
    <t>上级补助</t>
  </si>
  <si>
    <t>备注：云南省林业调查规划院昆明分院2025年预算不涉及中央转移支付补助项目，故本表为空表，特此说明。</t>
  </si>
  <si>
    <t>预算12表</t>
  </si>
  <si>
    <t>2025年部门项目支出中期规划预算表</t>
  </si>
  <si>
    <t>项目级次</t>
  </si>
  <si>
    <t>2025年</t>
  </si>
  <si>
    <t>2026年</t>
  </si>
  <si>
    <t>2027年</t>
  </si>
  <si>
    <t>229 其他运转类</t>
  </si>
  <si>
    <t>本级</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</si>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</sst>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8"/>
        <bgColor indexed="64"/>
      </patternFill>
    </fill>
    <fill>
      <patternFill patternType="solid">
        <fgColor theme="4" tint="0.6"/>
        <bgColor indexed="64"/>
      </patternFill>
    </fill>
    <fill>
      <patternFill patternType="solid">
        <fgColor theme="4" tint="0.4"/>
        <bgColor indexed="64"/>
      </patternFill>
    </fill>
    <fill>
      <patternFill patternType="solid">
        <fgColor theme="5"/>
        <bgColor indexed="64"/>
      </patternFill>
    </fill>
    <fill>
      <patternFill patternType="solid">
        <fgColor theme="5" tint="0.8"/>
        <bgColor indexed="64"/>
      </patternFill>
    </fill>
    <fill>
      <patternFill patternType="solid">
        <fgColor theme="5" tint="0.6"/>
        <bgColor indexed="64"/>
      </patternFill>
    </fill>
    <fill>
      <patternFill patternType="solid">
        <fgColor theme="5" tint="0.4"/>
        <bgColor indexed="64"/>
      </patternFill>
    </fill>
    <fill>
      <patternFill patternType="solid">
        <fgColor theme="6"/>
        <bgColor indexed="64"/>
      </patternFill>
    </fill>
    <fill>
      <patternFill patternType="solid">
        <fgColor theme="6" tint="0.8"/>
        <bgColor indexed="64"/>
      </patternFill>
    </fill>
    <fill>
      <patternFill patternType="solid">
        <fgColor theme="6" tint="0.6"/>
        <bgColor indexed="64"/>
      </patternFill>
    </fill>
    <fill>
      <patternFill patternType="solid">
        <fgColor theme="6" tint="0.4"/>
        <bgColor indexed="64"/>
      </patternFill>
    </fill>
    <fill>
      <patternFill patternType="solid">
        <fgColor theme="7"/>
        <bgColor indexed="64"/>
      </patternFill>
    </fill>
    <fill>
      <patternFill patternType="solid">
        <fgColor theme="7" tint="0.8"/>
        <bgColor indexed="64"/>
      </patternFill>
    </fill>
    <fill>
      <patternFill patternType="solid">
        <fgColor theme="7" tint="0.6"/>
        <bgColor indexed="64"/>
      </patternFill>
    </fill>
    <fill>
      <patternFill patternType="solid">
        <fgColor theme="7" tint="0.4"/>
        <bgColor indexed="64"/>
      </patternFill>
    </fill>
    <fill>
      <patternFill patternType="solid">
        <fgColor theme="8"/>
        <bgColor indexed="64"/>
      </patternFill>
    </fill>
    <fill>
      <patternFill patternType="solid">
        <fgColor theme="8" tint="0.8"/>
        <bgColor indexed="64"/>
      </patternFill>
    </fill>
    <fill>
      <patternFill patternType="solid">
        <fgColor theme="8" tint="0.6"/>
        <bgColor indexed="64"/>
      </patternFill>
    </fill>
    <fill>
      <patternFill patternType="solid">
        <fgColor theme="8" tint="0.4"/>
        <bgColor indexed="64"/>
      </patternFill>
    </fill>
    <fill>
      <patternFill patternType="solid">
        <fgColor theme="9"/>
        <bgColor indexed="64"/>
      </patternFill>
    </fill>
    <fill>
      <patternFill patternType="solid">
        <fgColor theme="9" tint="0.8"/>
        <bgColor indexed="64"/>
      </patternFill>
    </fill>
    <fill>
      <patternFill patternType="solid">
        <fgColor theme="9" tint="0.6"/>
        <bgColor indexed="64"/>
      </patternFill>
    </fill>
    <fill>
      <patternFill patternType="solid">
        <fgColor theme="9" tint="0.4"/>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protection locked="0"/>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3" borderId="17" applyNumberFormat="0" applyAlignment="0" applyProtection="0">
      <alignment vertical="center"/>
    </xf>
    <xf numFmtId="0" fontId="31" fillId="4" borderId="18" applyNumberFormat="0" applyAlignment="0" applyProtection="0">
      <alignment vertical="center"/>
    </xf>
    <xf numFmtId="0" fontId="32" fillId="4" borderId="17" applyNumberFormat="0" applyAlignment="0" applyProtection="0">
      <alignment vertical="center"/>
    </xf>
    <xf numFmtId="0" fontId="33" fillId="5"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39" fillId="32" borderId="0" applyNumberFormat="0" applyBorder="0" applyAlignment="0" applyProtection="0">
      <alignment vertical="center"/>
    </xf>
    <xf numFmtId="176" fontId="7" fillId="0" borderId="7">
      <alignment horizontal="right" vertical="center"/>
    </xf>
    <xf numFmtId="49" fontId="7" fillId="0" borderId="7">
      <alignment horizontal="left" vertical="center" wrapText="1"/>
    </xf>
    <xf numFmtId="176" fontId="7" fillId="0" borderId="7">
      <alignment horizontal="right" vertical="center"/>
    </xf>
    <xf numFmtId="177" fontId="7" fillId="0" borderId="7">
      <alignment horizontal="right" vertical="center"/>
    </xf>
    <xf numFmtId="178" fontId="7" fillId="0" borderId="7">
      <alignment horizontal="right" vertical="center"/>
    </xf>
    <xf numFmtId="179" fontId="7" fillId="0" borderId="7">
      <alignment horizontal="right" vertical="center"/>
    </xf>
    <xf numFmtId="10" fontId="7" fillId="0" borderId="7">
      <alignment horizontal="right" vertical="center"/>
    </xf>
    <xf numFmtId="180" fontId="7" fillId="0" borderId="7">
      <alignment horizontal="right" vertical="center"/>
    </xf>
  </cellStyleXfs>
  <cellXfs count="175">
    <xf numFmtId="0" fontId="0" fillId="0" borderId="0" xfId="0" applyAlignment="1" applyProtection="1"/>
    <xf numFmtId="49" fontId="1" fillId="0" borderId="0" xfId="0" applyNumberFormat="1" applyFont="1" applyAlignment="1" applyProtection="1"/>
    <xf numFmtId="0" fontId="1" fillId="0" borderId="0" xfId="0" applyFont="1" applyAlignment="1" applyProtection="1">
      <alignment horizontal="right" vertical="center"/>
      <protection locked="0"/>
    </xf>
    <xf numFmtId="0" fontId="2" fillId="0" borderId="0" xfId="0" applyFont="1" applyAlignment="1" applyProtection="1">
      <alignment horizontal="center" vertical="center"/>
    </xf>
    <xf numFmtId="0" fontId="3" fillId="0" borderId="0" xfId="0" applyFont="1" applyAlignment="1" applyProtection="1">
      <alignment horizontal="left" vertical="center"/>
      <protection locked="0"/>
    </xf>
    <xf numFmtId="0" fontId="4" fillId="0" borderId="0" xfId="0" applyFont="1" applyAlignment="1" applyProtection="1">
      <alignment horizontal="left" vertical="center"/>
    </xf>
    <xf numFmtId="0" fontId="4" fillId="0" borderId="0" xfId="0" applyFont="1" applyAlignment="1" applyProtection="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xf>
    <xf numFmtId="0" fontId="4" fillId="0" borderId="2"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xf>
    <xf numFmtId="0" fontId="4" fillId="0" borderId="1" xfId="0" applyFont="1" applyBorder="1" applyAlignment="1" applyProtection="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xf>
    <xf numFmtId="0" fontId="4" fillId="0" borderId="6" xfId="0" applyFont="1" applyBorder="1" applyAlignment="1" applyProtection="1">
      <alignment horizontal="center" vertical="center"/>
    </xf>
    <xf numFmtId="0" fontId="1" fillId="0" borderId="7" xfId="0" applyFont="1" applyBorder="1" applyAlignment="1" applyProtection="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6" fontId="5" fillId="0" borderId="7" xfId="51" applyFont="1">
      <alignment horizontal="right" vertical="center"/>
    </xf>
    <xf numFmtId="49" fontId="5" fillId="0" borderId="7" xfId="50"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pplyProtection="1">
      <alignment horizontal="center" vertical="center"/>
    </xf>
    <xf numFmtId="0" fontId="4" fillId="0" borderId="5" xfId="0" applyFont="1" applyBorder="1" applyAlignment="1" applyProtection="1">
      <alignment horizontal="center" vertical="center"/>
    </xf>
    <xf numFmtId="0" fontId="3" fillId="0" borderId="7" xfId="0" applyFont="1" applyBorder="1" applyAlignment="1" applyProtection="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xf>
    <xf numFmtId="0" fontId="3" fillId="0" borderId="4" xfId="0" applyFont="1" applyBorder="1" applyAlignment="1" applyProtection="1">
      <alignment horizontal="left" vertical="center"/>
    </xf>
    <xf numFmtId="0" fontId="1" fillId="0" borderId="7" xfId="0" applyFont="1" applyBorder="1" applyAlignment="1" applyProtection="1">
      <alignment horizontal="center" vertical="center"/>
      <protection locked="0"/>
    </xf>
    <xf numFmtId="49" fontId="7" fillId="0" borderId="0" xfId="50" applyBorder="1">
      <alignment horizontal="left" vertical="center" wrapText="1"/>
    </xf>
    <xf numFmtId="49" fontId="7" fillId="0" borderId="0" xfId="50" applyBorder="1" applyAlignment="1">
      <alignment horizontal="right" vertical="center" wrapText="1"/>
    </xf>
    <xf numFmtId="49" fontId="8" fillId="0" borderId="0" xfId="50" applyFont="1" applyBorder="1" applyAlignment="1">
      <alignment horizontal="center" vertical="center" wrapText="1"/>
    </xf>
    <xf numFmtId="49" fontId="9" fillId="0" borderId="7" xfId="50" applyFont="1" applyAlignment="1">
      <alignment horizontal="center" vertical="center" wrapText="1"/>
    </xf>
    <xf numFmtId="49" fontId="10" fillId="0" borderId="7" xfId="50" applyAlignment="1">
      <alignment horizontal="center" vertical="center" wrapText="1"/>
    </xf>
    <xf numFmtId="49" fontId="9" fillId="0" borderId="7" xfId="50" applyFont="1">
      <alignment horizontal="left" vertical="center" wrapText="1"/>
    </xf>
    <xf numFmtId="180" fontId="7" fillId="0" borderId="7" xfId="56">
      <alignment horizontal="right" vertical="center"/>
    </xf>
    <xf numFmtId="176" fontId="7" fillId="0" borderId="7" xfId="51">
      <alignment horizontal="right" vertical="center"/>
    </xf>
    <xf numFmtId="0" fontId="11" fillId="0" borderId="0" xfId="0" applyFont="1" applyAlignment="1" applyProtection="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pplyProtection="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pplyProtection="1">
      <alignment horizontal="left" vertical="center" wrapText="1"/>
    </xf>
    <xf numFmtId="0" fontId="12" fillId="0" borderId="7" xfId="0" applyFont="1" applyBorder="1" applyAlignment="1" applyProtection="1">
      <alignment vertical="center" wrapText="1"/>
    </xf>
    <xf numFmtId="0" fontId="12" fillId="0" borderId="7" xfId="0" applyFont="1" applyBorder="1" applyAlignment="1" applyProtection="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pplyProtection="1">
      <alignment horizontal="left" vertical="center" wrapText="1"/>
      <protection locked="0"/>
    </xf>
    <xf numFmtId="0" fontId="3" fillId="0" borderId="0" xfId="0" applyFont="1" applyAlignment="1" applyProtection="1">
      <alignment horizontal="right" vertical="center"/>
      <protection locked="0"/>
    </xf>
    <xf numFmtId="0" fontId="7" fillId="0" borderId="0" xfId="0" applyFont="1" applyFill="1" applyBorder="1" applyAlignment="1" applyProtection="1">
      <alignment vertical="top"/>
      <protection locked="0"/>
    </xf>
    <xf numFmtId="0" fontId="1" fillId="0" borderId="0" xfId="0" applyFont="1" applyAlignment="1" applyProtection="1">
      <alignment horizontal="right" vertical="center"/>
    </xf>
    <xf numFmtId="0" fontId="11" fillId="0" borderId="0" xfId="0" applyFont="1" applyAlignment="1" applyProtection="1">
      <alignment horizontal="center" vertical="center" wrapText="1"/>
    </xf>
    <xf numFmtId="0" fontId="3" fillId="0" borderId="0" xfId="0" applyFont="1" applyAlignment="1" applyProtection="1">
      <alignment horizontal="left" vertical="center" wrapText="1"/>
    </xf>
    <xf numFmtId="0" fontId="4" fillId="0" borderId="0" xfId="0" applyFont="1" applyAlignment="1" applyProtection="1">
      <alignment wrapText="1"/>
    </xf>
    <xf numFmtId="0" fontId="1" fillId="0" borderId="0" xfId="0" applyFont="1" applyAlignment="1" applyProtection="1">
      <alignment horizontal="right" wrapText="1"/>
    </xf>
    <xf numFmtId="0" fontId="1" fillId="0" borderId="0" xfId="0" applyFont="1" applyAlignment="1" applyProtection="1">
      <alignment wrapText="1"/>
    </xf>
    <xf numFmtId="0" fontId="4" fillId="0" borderId="8" xfId="0" applyFont="1" applyBorder="1" applyAlignment="1" applyProtection="1">
      <alignment horizontal="center" vertical="center" wrapText="1"/>
    </xf>
    <xf numFmtId="0" fontId="4" fillId="0" borderId="7" xfId="0" applyFont="1" applyBorder="1" applyAlignment="1" applyProtection="1">
      <alignment horizontal="center" vertical="center"/>
    </xf>
    <xf numFmtId="0" fontId="13" fillId="0" borderId="0" xfId="0" applyFont="1" applyFill="1" applyBorder="1" applyAlignment="1" applyProtection="1"/>
    <xf numFmtId="0" fontId="3" fillId="0" borderId="0" xfId="0" applyFont="1" applyAlignment="1" applyProtection="1">
      <alignment horizontal="right"/>
      <protection locked="0"/>
    </xf>
    <xf numFmtId="0" fontId="3" fillId="0" borderId="0" xfId="0" applyFont="1" applyAlignment="1" applyProtection="1">
      <alignment vertical="top" wrapText="1"/>
      <protection locked="0"/>
    </xf>
    <xf numFmtId="0" fontId="6" fillId="0" borderId="0" xfId="0" applyFont="1" applyAlignment="1" applyProtection="1">
      <alignment horizontal="center" vertical="center" wrapText="1"/>
    </xf>
    <xf numFmtId="0" fontId="6" fillId="0" borderId="0" xfId="0" applyFont="1" applyAlignment="1" applyProtection="1">
      <alignment horizontal="center" vertical="center" wrapText="1"/>
      <protection locked="0"/>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pplyProtection="1">
      <alignment horizontal="left" vertical="center" wrapText="1"/>
    </xf>
    <xf numFmtId="0" fontId="3" fillId="0" borderId="11" xfId="0" applyFont="1" applyBorder="1" applyAlignment="1" applyProtection="1">
      <alignment horizontal="left" vertical="center" wrapText="1"/>
    </xf>
    <xf numFmtId="4" fontId="3" fillId="0" borderId="11" xfId="0" applyNumberFormat="1" applyFont="1" applyBorder="1" applyAlignment="1" applyProtection="1">
      <alignment horizontal="right" vertical="center"/>
      <protection locked="0"/>
    </xf>
    <xf numFmtId="0" fontId="3" fillId="0" borderId="12" xfId="0" applyFont="1" applyBorder="1" applyAlignment="1" applyProtection="1">
      <alignment horizontal="center" vertical="center"/>
    </xf>
    <xf numFmtId="0" fontId="3" fillId="0" borderId="13" xfId="0" applyFont="1" applyBorder="1" applyAlignment="1" applyProtection="1">
      <alignment horizontal="left" vertical="center"/>
    </xf>
    <xf numFmtId="0" fontId="3" fillId="0" borderId="11" xfId="0" applyFont="1" applyBorder="1" applyAlignment="1" applyProtection="1">
      <alignment horizontal="left" vertical="center"/>
    </xf>
    <xf numFmtId="0" fontId="3" fillId="0" borderId="0" xfId="0" applyFont="1" applyAlignment="1" applyProtection="1">
      <alignment horizontal="right" vertical="center" wrapText="1"/>
      <protection locked="0"/>
    </xf>
    <xf numFmtId="0" fontId="3" fillId="0" borderId="0" xfId="0" applyFont="1" applyAlignment="1" applyProtection="1">
      <alignment horizontal="right" vertical="center" wrapText="1"/>
    </xf>
    <xf numFmtId="0" fontId="3" fillId="0" borderId="0" xfId="0" applyFont="1" applyAlignment="1" applyProtection="1">
      <alignment horizontal="right" wrapText="1"/>
      <protection locked="0"/>
    </xf>
    <xf numFmtId="0" fontId="3" fillId="0" borderId="0" xfId="0" applyFont="1" applyAlignment="1" applyProtection="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xf>
    <xf numFmtId="0" fontId="4" fillId="0" borderId="13" xfId="0" applyFont="1" applyBorder="1" applyAlignment="1" applyProtection="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Alignment="1" applyProtection="1">
      <alignment horizontal="left" vertical="center"/>
    </xf>
    <xf numFmtId="0" fontId="4" fillId="0" borderId="11" xfId="0" applyFont="1" applyBorder="1" applyAlignment="1" applyProtection="1">
      <alignment horizontal="center" vertical="center"/>
    </xf>
    <xf numFmtId="0" fontId="4" fillId="0" borderId="11" xfId="0" applyFont="1" applyBorder="1" applyAlignment="1" applyProtection="1">
      <alignment horizontal="center" vertical="center"/>
      <protection locked="0"/>
    </xf>
    <xf numFmtId="0" fontId="3" fillId="0" borderId="11" xfId="0" applyFont="1" applyBorder="1" applyAlignment="1" applyProtection="1">
      <alignment horizontal="right" vertical="center"/>
    </xf>
    <xf numFmtId="0" fontId="3" fillId="0" borderId="6" xfId="0" applyFont="1" applyBorder="1" applyAlignment="1" applyProtection="1">
      <alignment horizontal="left" vertical="center" wrapText="1" indent="1"/>
    </xf>
    <xf numFmtId="0" fontId="3" fillId="0" borderId="11" xfId="0" applyFont="1" applyBorder="1" applyAlignment="1" applyProtection="1">
      <alignment horizontal="center" vertical="center" wrapText="1"/>
    </xf>
    <xf numFmtId="180" fontId="5" fillId="0" borderId="7" xfId="56" applyFont="1" applyAlignment="1">
      <alignment horizontal="center" vertical="center"/>
    </xf>
    <xf numFmtId="0" fontId="3" fillId="0" borderId="0" xfId="0" applyFont="1" applyAlignment="1" applyProtection="1">
      <alignment horizontal="right" vertical="center"/>
    </xf>
    <xf numFmtId="0" fontId="3" fillId="0" borderId="0" xfId="0" applyFont="1" applyAlignment="1" applyProtection="1">
      <alignment horizontal="right"/>
    </xf>
    <xf numFmtId="0" fontId="3" fillId="0" borderId="0" xfId="0" applyFont="1" applyAlignment="1" applyProtection="1">
      <alignment horizontal="left" vertical="center" wrapText="1"/>
      <protection locked="0"/>
    </xf>
    <xf numFmtId="0" fontId="4" fillId="0" borderId="0" xfId="0" applyFont="1" applyAlignment="1" applyProtection="1">
      <alignment horizontal="left" vertical="center" wrapText="1"/>
    </xf>
    <xf numFmtId="0" fontId="1" fillId="0" borderId="0" xfId="0" applyFont="1" applyAlignment="1" applyProtection="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xf>
    <xf numFmtId="49" fontId="13" fillId="0" borderId="0" xfId="0" applyNumberFormat="1" applyFont="1" applyFill="1" applyBorder="1" applyAlignment="1" applyProtection="1"/>
    <xf numFmtId="0" fontId="12" fillId="0" borderId="7" xfId="0" applyFont="1" applyBorder="1" applyAlignment="1" applyProtection="1">
      <alignment horizontal="left" vertical="center" wrapText="1" indent="1"/>
    </xf>
    <xf numFmtId="0" fontId="5" fillId="0" borderId="0" xfId="0" applyFont="1" applyAlignment="1" applyProtection="1">
      <alignment horizontal="left" vertical="center"/>
    </xf>
    <xf numFmtId="49" fontId="5" fillId="0" borderId="7" xfId="0" applyNumberFormat="1" applyFont="1" applyBorder="1" applyAlignment="1" applyProtection="1">
      <alignment horizontal="left" vertical="center" wrapText="1"/>
    </xf>
    <xf numFmtId="0" fontId="14" fillId="0" borderId="7" xfId="0" applyFont="1" applyBorder="1" applyAlignment="1" applyProtection="1">
      <alignment horizontal="center" vertical="center"/>
    </xf>
    <xf numFmtId="0" fontId="14" fillId="0" borderId="1" xfId="0" applyFont="1" applyBorder="1" applyAlignment="1" applyProtection="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Alignment="1" applyProtection="1">
      <alignment vertical="top"/>
    </xf>
    <xf numFmtId="0" fontId="15" fillId="0" borderId="7" xfId="0" applyFont="1" applyBorder="1" applyAlignment="1" applyProtection="1">
      <alignment horizontal="center"/>
    </xf>
    <xf numFmtId="49" fontId="5" fillId="0" borderId="7" xfId="50" applyFont="1" applyAlignment="1">
      <alignment horizontal="left" vertical="center" wrapText="1" indent="1"/>
    </xf>
    <xf numFmtId="0" fontId="14" fillId="0" borderId="7" xfId="0" applyFont="1" applyBorder="1" applyAlignment="1" applyProtection="1">
      <alignment horizontal="center" vertical="center" wrapText="1"/>
    </xf>
    <xf numFmtId="0" fontId="1" fillId="0" borderId="0" xfId="0" applyFont="1" applyAlignment="1" applyProtection="1">
      <alignment horizontal="center" wrapText="1"/>
    </xf>
    <xf numFmtId="0" fontId="16" fillId="0" borderId="0" xfId="0" applyFont="1" applyAlignment="1" applyProtection="1">
      <alignment horizontal="center" vertical="center" wrapText="1"/>
    </xf>
    <xf numFmtId="0" fontId="17" fillId="0" borderId="7" xfId="0" applyFont="1" applyBorder="1" applyAlignment="1" applyProtection="1">
      <alignment horizontal="center" vertical="center" wrapText="1"/>
    </xf>
    <xf numFmtId="0" fontId="17" fillId="0" borderId="2" xfId="0" applyFont="1" applyBorder="1" applyAlignment="1" applyProtection="1">
      <alignment horizontal="center" vertical="center" wrapText="1"/>
    </xf>
    <xf numFmtId="4" fontId="3" fillId="0" borderId="7" xfId="0" applyNumberFormat="1" applyFont="1" applyBorder="1" applyAlignment="1" applyProtection="1">
      <alignment horizontal="right" vertical="center"/>
    </xf>
    <xf numFmtId="4" fontId="3" fillId="0" borderId="2" xfId="0" applyNumberFormat="1" applyFont="1" applyBorder="1" applyAlignment="1" applyProtection="1">
      <alignment horizontal="right" vertical="center"/>
    </xf>
    <xf numFmtId="49" fontId="4" fillId="0" borderId="2" xfId="0" applyNumberFormat="1" applyFont="1" applyBorder="1" applyAlignment="1" applyProtection="1">
      <alignment horizontal="center" vertical="center" wrapText="1"/>
    </xf>
    <xf numFmtId="49" fontId="4" fillId="0" borderId="4" xfId="0" applyNumberFormat="1" applyFont="1" applyBorder="1" applyAlignment="1" applyProtection="1">
      <alignment horizontal="center" vertical="center" wrapText="1"/>
    </xf>
    <xf numFmtId="0" fontId="4" fillId="0" borderId="9" xfId="0" applyFont="1" applyBorder="1" applyAlignment="1" applyProtection="1">
      <alignment horizontal="center" vertical="center"/>
    </xf>
    <xf numFmtId="49" fontId="4" fillId="0" borderId="6" xfId="0" applyNumberFormat="1" applyFont="1" applyBorder="1" applyAlignment="1" applyProtection="1">
      <alignment horizontal="center" vertical="center"/>
    </xf>
    <xf numFmtId="49" fontId="4" fillId="0" borderId="11" xfId="0" applyNumberFormat="1" applyFont="1" applyBorder="1" applyAlignment="1" applyProtection="1">
      <alignment horizontal="center" vertical="center"/>
    </xf>
    <xf numFmtId="49" fontId="4" fillId="0" borderId="7" xfId="0" applyNumberFormat="1" applyFont="1" applyBorder="1" applyAlignment="1" applyProtection="1">
      <alignment horizontal="center" vertical="center"/>
    </xf>
    <xf numFmtId="0" fontId="3" fillId="0" borderId="7" xfId="0" applyFont="1" applyBorder="1" applyAlignment="1" applyProtection="1">
      <alignment horizontal="left" vertical="center" wrapText="1" indent="1"/>
    </xf>
    <xf numFmtId="0" fontId="3" fillId="0" borderId="7" xfId="0" applyFont="1" applyBorder="1" applyAlignment="1" applyProtection="1">
      <alignment horizontal="left" vertical="center" wrapText="1" indent="2"/>
    </xf>
    <xf numFmtId="0" fontId="1" fillId="0" borderId="2" xfId="0" applyFont="1" applyBorder="1" applyAlignment="1" applyProtection="1">
      <alignment horizontal="center" vertical="center"/>
    </xf>
    <xf numFmtId="0" fontId="1" fillId="0" borderId="4" xfId="0" applyFont="1" applyBorder="1" applyAlignment="1" applyProtection="1">
      <alignment horizontal="center" vertical="center"/>
    </xf>
    <xf numFmtId="0" fontId="18" fillId="0" borderId="0" xfId="0" applyFont="1" applyAlignment="1" applyProtection="1">
      <alignment horizontal="center" vertical="center"/>
    </xf>
    <xf numFmtId="0" fontId="19" fillId="0" borderId="0" xfId="0" applyFont="1" applyAlignment="1" applyProtection="1">
      <alignment horizontal="center" vertical="center"/>
    </xf>
    <xf numFmtId="0" fontId="4" fillId="0" borderId="1" xfId="0" applyFont="1" applyBorder="1" applyAlignment="1" applyProtection="1">
      <alignment horizontal="center" vertical="center"/>
      <protection locked="0"/>
    </xf>
    <xf numFmtId="0" fontId="20" fillId="0" borderId="7" xfId="0" applyFont="1" applyBorder="1" applyAlignment="1" applyProtection="1">
      <alignment vertical="center"/>
    </xf>
    <xf numFmtId="4" fontId="20" fillId="0" borderId="7" xfId="0" applyNumberFormat="1" applyFont="1" applyBorder="1" applyAlignment="1" applyProtection="1">
      <alignment horizontal="right" vertical="center"/>
      <protection locked="0"/>
    </xf>
    <xf numFmtId="49" fontId="20" fillId="0" borderId="7" xfId="50" applyFont="1">
      <alignment horizontal="left" vertical="center" wrapText="1"/>
    </xf>
    <xf numFmtId="0" fontId="5" fillId="0" borderId="7" xfId="0" applyFont="1" applyBorder="1" applyAlignment="1" applyProtection="1">
      <alignment vertical="center"/>
    </xf>
    <xf numFmtId="0" fontId="3" fillId="0" borderId="7" xfId="0" applyFont="1" applyBorder="1" applyAlignment="1" applyProtection="1">
      <alignment vertical="center"/>
    </xf>
    <xf numFmtId="4" fontId="20" fillId="0" borderId="7" xfId="0" applyNumberFormat="1" applyFont="1" applyBorder="1" applyAlignment="1" applyProtection="1">
      <alignment horizontal="right" vertical="center"/>
    </xf>
    <xf numFmtId="0" fontId="5" fillId="0" borderId="7" xfId="0" applyFont="1" applyBorder="1" applyAlignment="1" applyProtection="1">
      <alignment horizontal="left" vertical="center"/>
    </xf>
    <xf numFmtId="0" fontId="20" fillId="0" borderId="7" xfId="0" applyFont="1" applyBorder="1" applyAlignment="1" applyProtection="1">
      <alignment horizontal="center" vertical="center"/>
    </xf>
    <xf numFmtId="0" fontId="20" fillId="0" borderId="7" xfId="0" applyFont="1" applyBorder="1" applyAlignment="1" applyProtection="1">
      <alignment horizontal="center" vertical="center"/>
      <protection locked="0"/>
    </xf>
    <xf numFmtId="0" fontId="3" fillId="0" borderId="7" xfId="0" applyFont="1" applyBorder="1" applyAlignment="1" applyProtection="1">
      <alignment horizontal="left" vertical="center"/>
    </xf>
    <xf numFmtId="0" fontId="1" fillId="0" borderId="1" xfId="0" applyFont="1" applyBorder="1" applyAlignment="1" applyProtection="1">
      <alignment horizontal="center" vertical="center" wrapText="1"/>
    </xf>
    <xf numFmtId="176" fontId="5" fillId="0" borderId="0" xfId="51" applyFont="1" applyBorder="1">
      <alignment horizontal="right" vertical="center"/>
    </xf>
    <xf numFmtId="0" fontId="11" fillId="0" borderId="0" xfId="0"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6" xfId="0" applyFont="1" applyBorder="1" applyAlignment="1" applyProtection="1">
      <alignment horizontal="center" vertical="center"/>
    </xf>
    <xf numFmtId="0" fontId="1" fillId="0" borderId="11" xfId="0" applyFont="1" applyBorder="1" applyAlignment="1" applyProtection="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Alignment="1" applyProtection="1">
      <protection locked="0"/>
    </xf>
    <xf numFmtId="0" fontId="4" fillId="0" borderId="0" xfId="0" applyFont="1" applyAlignment="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wrapText="1"/>
    </xf>
    <xf numFmtId="0" fontId="1" fillId="0" borderId="13" xfId="0" applyFont="1" applyBorder="1" applyAlignment="1" applyProtection="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xf>
    <xf numFmtId="0" fontId="21" fillId="0" borderId="1" xfId="0" applyFont="1" applyBorder="1" applyAlignment="1" applyProtection="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Alignment="1" applyProtection="1">
      <alignment horizontal="center" vertical="top"/>
    </xf>
    <xf numFmtId="0" fontId="3" fillId="0" borderId="6" xfId="0" applyFont="1" applyBorder="1" applyAlignment="1" applyProtection="1">
      <alignment horizontal="left" vertical="center"/>
    </xf>
    <xf numFmtId="0" fontId="20" fillId="0" borderId="6" xfId="0" applyFont="1" applyBorder="1" applyAlignment="1" applyProtection="1">
      <alignment horizontal="center" vertical="center"/>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176" fontId="20" fillId="0" borderId="7" xfId="0" applyNumberFormat="1" applyFont="1" applyBorder="1" applyAlignment="1" applyProtection="1">
      <alignment horizontal="right" vertical="center"/>
    </xf>
    <xf numFmtId="0" fontId="5" fillId="0" borderId="6" xfId="0" applyFont="1" applyBorder="1" applyAlignment="1" applyProtection="1">
      <alignment horizontal="left" vertical="center"/>
    </xf>
    <xf numFmtId="0" fontId="20"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workbookViewId="0">
      <selection activeCell="A1" sqref="A1"/>
    </sheetView>
  </sheetViews>
  <sheetFormatPr defaultColWidth="8" defaultRowHeight="14.25" customHeight="1" outlineLevelCol="3"/>
  <cols>
    <col min="1" max="1" width="39.5740740740741" customWidth="1"/>
    <col min="2" max="2" width="46.2777777777778" customWidth="1"/>
    <col min="3" max="3" width="40.4259259259259" customWidth="1"/>
    <col min="4" max="4" width="50.1388888888889" customWidth="1"/>
  </cols>
  <sheetData>
    <row r="1" ht="12" customHeight="1" spans="4:4">
      <c r="D1" s="98" t="s">
        <v>0</v>
      </c>
    </row>
    <row r="2" ht="36" customHeight="1" spans="1:4">
      <c r="A2" s="42" t="s">
        <v>1</v>
      </c>
      <c r="B2" s="167"/>
      <c r="C2" s="167"/>
      <c r="D2" s="167"/>
    </row>
    <row r="3" ht="21" customHeight="1" spans="1:4">
      <c r="A3" s="90" t="str">
        <f>"单位名称："&amp;"云南省林业调查规划院昆明分院"</f>
        <v>单位名称：云南省林业调查规划院昆明分院</v>
      </c>
      <c r="B3" s="132"/>
      <c r="C3" s="132"/>
      <c r="D3" s="97"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5" customHeight="1" spans="1:4">
      <c r="A7" s="143" t="s">
        <v>8</v>
      </c>
      <c r="B7" s="119">
        <v>26940746.77</v>
      </c>
      <c r="C7" s="23" t="str">
        <f>"一"&amp;"、"&amp;"科学技术支出"</f>
        <v>一、科学技术支出</v>
      </c>
      <c r="D7" s="119">
        <v>4669500</v>
      </c>
    </row>
    <row r="8" ht="25.5" customHeight="1" spans="1:4">
      <c r="A8" s="143" t="s">
        <v>9</v>
      </c>
      <c r="B8" s="119"/>
      <c r="C8" s="23" t="str">
        <f>"二"&amp;"、"&amp;"社会保障和就业支出"</f>
        <v>二、社会保障和就业支出</v>
      </c>
      <c r="D8" s="119">
        <v>2227924.82</v>
      </c>
    </row>
    <row r="9" ht="25.5" customHeight="1" spans="1:4">
      <c r="A9" s="143" t="s">
        <v>10</v>
      </c>
      <c r="B9" s="119"/>
      <c r="C9" s="23" t="str">
        <f>"三"&amp;"、"&amp;"卫生健康支出"</f>
        <v>三、卫生健康支出</v>
      </c>
      <c r="D9" s="119">
        <v>2700581.38</v>
      </c>
    </row>
    <row r="10" ht="25.5" customHeight="1" spans="1:4">
      <c r="A10" s="143" t="s">
        <v>11</v>
      </c>
      <c r="B10" s="89"/>
      <c r="C10" s="23" t="str">
        <f>"四"&amp;"、"&amp;"农林水支出"</f>
        <v>四、农林水支出</v>
      </c>
      <c r="D10" s="119">
        <v>20351425.17</v>
      </c>
    </row>
    <row r="11" ht="25.5" customHeight="1" spans="1:4">
      <c r="A11" s="143" t="s">
        <v>12</v>
      </c>
      <c r="B11" s="119">
        <v>4669500</v>
      </c>
      <c r="C11" s="23" t="str">
        <f>"五"&amp;"、"&amp;"住房保障支出"</f>
        <v>五、住房保障支出</v>
      </c>
      <c r="D11" s="119">
        <v>1669616.41</v>
      </c>
    </row>
    <row r="12" ht="25.5" customHeight="1" spans="1:4">
      <c r="A12" s="143" t="s">
        <v>13</v>
      </c>
      <c r="B12" s="89">
        <v>4669500</v>
      </c>
      <c r="C12" s="23"/>
      <c r="D12" s="119"/>
    </row>
    <row r="13" ht="25.5" customHeight="1" spans="1:4">
      <c r="A13" s="143" t="s">
        <v>14</v>
      </c>
      <c r="B13" s="89"/>
      <c r="C13" s="23"/>
      <c r="D13" s="119"/>
    </row>
    <row r="14" ht="25.5" customHeight="1" spans="1:4">
      <c r="A14" s="143" t="s">
        <v>15</v>
      </c>
      <c r="B14" s="89"/>
      <c r="C14" s="23"/>
      <c r="D14" s="119"/>
    </row>
    <row r="15" ht="25.5" customHeight="1" spans="1:4">
      <c r="A15" s="168" t="s">
        <v>16</v>
      </c>
      <c r="B15" s="89"/>
      <c r="C15" s="23"/>
      <c r="D15" s="119"/>
    </row>
    <row r="16" ht="25.5" customHeight="1" spans="1:4">
      <c r="A16" s="168" t="s">
        <v>17</v>
      </c>
      <c r="B16" s="119"/>
      <c r="C16" s="23"/>
      <c r="D16" s="119"/>
    </row>
    <row r="17" ht="25.5" customHeight="1" spans="1:4">
      <c r="A17" s="169" t="s">
        <v>18</v>
      </c>
      <c r="B17" s="139">
        <v>31610246.77</v>
      </c>
      <c r="C17" s="141" t="s">
        <v>19</v>
      </c>
      <c r="D17" s="139">
        <v>31619047.78</v>
      </c>
    </row>
    <row r="18" ht="25.5" customHeight="1" spans="1:4">
      <c r="A18" s="170" t="s">
        <v>20</v>
      </c>
      <c r="B18" s="139">
        <v>8801.01</v>
      </c>
      <c r="C18" s="171" t="s">
        <v>21</v>
      </c>
      <c r="D18" s="172"/>
    </row>
    <row r="19" ht="25.5" customHeight="1" spans="1:4">
      <c r="A19" s="173" t="s">
        <v>22</v>
      </c>
      <c r="B19" s="119">
        <v>8801.01</v>
      </c>
      <c r="C19" s="140" t="s">
        <v>22</v>
      </c>
      <c r="D19" s="89"/>
    </row>
    <row r="20" ht="25.5" customHeight="1" spans="1:4">
      <c r="A20" s="173" t="s">
        <v>23</v>
      </c>
      <c r="B20" s="119"/>
      <c r="C20" s="140" t="s">
        <v>24</v>
      </c>
      <c r="D20" s="89"/>
    </row>
    <row r="21" ht="25.5" customHeight="1" spans="1:4">
      <c r="A21" s="174" t="s">
        <v>25</v>
      </c>
      <c r="B21" s="139">
        <v>31619047.78</v>
      </c>
      <c r="C21" s="141" t="s">
        <v>26</v>
      </c>
      <c r="D21" s="135">
        <v>31619047.78</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A3" sqref="A3:B3"/>
    </sheetView>
  </sheetViews>
  <sheetFormatPr defaultColWidth="9.13888888888889" defaultRowHeight="14.25" customHeight="1" outlineLevelCol="5"/>
  <cols>
    <col min="1" max="1" width="29" customWidth="1"/>
    <col min="2" max="2" width="28.5740740740741" customWidth="1"/>
    <col min="3" max="3" width="31.5740740740741" customWidth="1"/>
    <col min="4" max="6" width="33.4259259259259" customWidth="1"/>
  </cols>
  <sheetData>
    <row r="1" ht="15.75" customHeight="1" spans="6:6">
      <c r="F1" s="53" t="s">
        <v>373</v>
      </c>
    </row>
    <row r="2" ht="28.5" customHeight="1" spans="1:6">
      <c r="A2" s="27" t="s">
        <v>374</v>
      </c>
      <c r="B2" s="27"/>
      <c r="C2" s="27"/>
      <c r="D2" s="27"/>
      <c r="E2" s="27"/>
      <c r="F2" s="27"/>
    </row>
    <row r="3" ht="15" customHeight="1" spans="1:6">
      <c r="A3" s="99" t="str">
        <f>"单位名称："&amp;"云南省林业调查规划院昆明分院"</f>
        <v>单位名称：云南省林业调查规划院昆明分院</v>
      </c>
      <c r="B3" s="99"/>
      <c r="C3" s="100"/>
      <c r="D3" s="56"/>
      <c r="E3" s="56"/>
      <c r="F3" s="101" t="s">
        <v>2</v>
      </c>
    </row>
    <row r="4" ht="18.75" customHeight="1" spans="1:6">
      <c r="A4" s="9" t="s">
        <v>141</v>
      </c>
      <c r="B4" s="9" t="s">
        <v>49</v>
      </c>
      <c r="C4" s="9" t="s">
        <v>50</v>
      </c>
      <c r="D4" s="15" t="s">
        <v>375</v>
      </c>
      <c r="E4" s="60"/>
      <c r="F4" s="60"/>
    </row>
    <row r="5" ht="30" customHeight="1" spans="1:6">
      <c r="A5" s="18"/>
      <c r="B5" s="18"/>
      <c r="C5" s="18"/>
      <c r="D5" s="15" t="s">
        <v>31</v>
      </c>
      <c r="E5" s="60" t="s">
        <v>58</v>
      </c>
      <c r="F5" s="60" t="s">
        <v>59</v>
      </c>
    </row>
    <row r="6" ht="16.5" customHeight="1" spans="1:6">
      <c r="A6" s="60">
        <v>1</v>
      </c>
      <c r="B6" s="60">
        <v>2</v>
      </c>
      <c r="C6" s="60">
        <v>3</v>
      </c>
      <c r="D6" s="60">
        <v>4</v>
      </c>
      <c r="E6" s="60">
        <v>5</v>
      </c>
      <c r="F6" s="60">
        <v>6</v>
      </c>
    </row>
    <row r="7" ht="20.25" customHeight="1" spans="1:6">
      <c r="A7" s="29"/>
      <c r="B7" s="29"/>
      <c r="C7" s="29"/>
      <c r="D7" s="22"/>
      <c r="E7" s="22"/>
      <c r="F7" s="22"/>
    </row>
    <row r="8" ht="17.25" customHeight="1" spans="1:6">
      <c r="A8" s="102" t="s">
        <v>107</v>
      </c>
      <c r="B8" s="103"/>
      <c r="C8" s="103" t="s">
        <v>107</v>
      </c>
      <c r="D8" s="22"/>
      <c r="E8" s="22"/>
      <c r="F8" s="22"/>
    </row>
    <row r="9" s="61" customFormat="1" ht="27" customHeight="1" spans="1:2">
      <c r="A9" s="61" t="s">
        <v>376</v>
      </c>
      <c r="B9" s="104"/>
    </row>
  </sheetData>
  <mergeCells count="7">
    <mergeCell ref="A2:F2"/>
    <mergeCell ref="A3:B3"/>
    <mergeCell ref="D4:F4"/>
    <mergeCell ref="A8:C8"/>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5"/>
  <sheetViews>
    <sheetView showZeros="0" workbookViewId="0">
      <selection activeCell="A1" sqref="A1"/>
    </sheetView>
  </sheetViews>
  <sheetFormatPr defaultColWidth="9.13888888888889" defaultRowHeight="14.25" customHeight="1"/>
  <cols>
    <col min="1" max="1" width="39.1388888888889" customWidth="1"/>
    <col min="2" max="2" width="21.712962962963" customWidth="1"/>
    <col min="3" max="3" width="35.2777777777778" customWidth="1"/>
    <col min="4" max="4" width="7.71296296296296" customWidth="1"/>
    <col min="5" max="5" width="10.2777777777778" customWidth="1"/>
    <col min="6" max="11" width="14.712962962963" customWidth="1"/>
    <col min="12" max="16" width="12.5740740740741" customWidth="1"/>
    <col min="17" max="17" width="10.4259259259259" customWidth="1"/>
  </cols>
  <sheetData>
    <row r="1" ht="13.5" customHeight="1" spans="15:17">
      <c r="O1" s="51"/>
      <c r="P1" s="51"/>
      <c r="Q1" s="97" t="s">
        <v>377</v>
      </c>
    </row>
    <row r="2" ht="27.75" customHeight="1" spans="1:17">
      <c r="A2" s="54" t="s">
        <v>378</v>
      </c>
      <c r="B2" s="27"/>
      <c r="C2" s="27"/>
      <c r="D2" s="27"/>
      <c r="E2" s="27"/>
      <c r="F2" s="27"/>
      <c r="G2" s="27"/>
      <c r="H2" s="27"/>
      <c r="I2" s="27"/>
      <c r="J2" s="27"/>
      <c r="K2" s="43"/>
      <c r="L2" s="27"/>
      <c r="M2" s="27"/>
      <c r="N2" s="27"/>
      <c r="O2" s="43"/>
      <c r="P2" s="43"/>
      <c r="Q2" s="27"/>
    </row>
    <row r="3" ht="18.75" customHeight="1" spans="1:17">
      <c r="A3" s="90" t="str">
        <f>"单位名称："&amp;"云南省林业调查规划院昆明分院"</f>
        <v>单位名称：云南省林业调查规划院昆明分院</v>
      </c>
      <c r="B3" s="6"/>
      <c r="C3" s="6"/>
      <c r="D3" s="6"/>
      <c r="E3" s="6"/>
      <c r="F3" s="6"/>
      <c r="G3" s="6"/>
      <c r="H3" s="6"/>
      <c r="I3" s="6"/>
      <c r="J3" s="6"/>
      <c r="O3" s="62"/>
      <c r="P3" s="62"/>
      <c r="Q3" s="98" t="s">
        <v>132</v>
      </c>
    </row>
    <row r="4" ht="15.75" customHeight="1" spans="1:17">
      <c r="A4" s="9" t="s">
        <v>379</v>
      </c>
      <c r="B4" s="66" t="s">
        <v>380</v>
      </c>
      <c r="C4" s="66" t="s">
        <v>381</v>
      </c>
      <c r="D4" s="66" t="s">
        <v>382</v>
      </c>
      <c r="E4" s="66" t="s">
        <v>383</v>
      </c>
      <c r="F4" s="66" t="s">
        <v>384</v>
      </c>
      <c r="G4" s="67" t="s">
        <v>148</v>
      </c>
      <c r="H4" s="67"/>
      <c r="I4" s="67"/>
      <c r="J4" s="67"/>
      <c r="K4" s="68"/>
      <c r="L4" s="67"/>
      <c r="M4" s="67"/>
      <c r="N4" s="67"/>
      <c r="O4" s="83"/>
      <c r="P4" s="68"/>
      <c r="Q4" s="84"/>
    </row>
    <row r="5" ht="17.25" customHeight="1" spans="1:17">
      <c r="A5" s="14"/>
      <c r="B5" s="69"/>
      <c r="C5" s="69"/>
      <c r="D5" s="69"/>
      <c r="E5" s="69"/>
      <c r="F5" s="69"/>
      <c r="G5" s="69" t="s">
        <v>31</v>
      </c>
      <c r="H5" s="69" t="s">
        <v>34</v>
      </c>
      <c r="I5" s="69" t="s">
        <v>385</v>
      </c>
      <c r="J5" s="69" t="s">
        <v>386</v>
      </c>
      <c r="K5" s="70" t="s">
        <v>387</v>
      </c>
      <c r="L5" s="85" t="s">
        <v>388</v>
      </c>
      <c r="M5" s="85"/>
      <c r="N5" s="85"/>
      <c r="O5" s="86"/>
      <c r="P5" s="87"/>
      <c r="Q5" s="71"/>
    </row>
    <row r="6" ht="54" customHeight="1" spans="1:17">
      <c r="A6" s="17"/>
      <c r="B6" s="71"/>
      <c r="C6" s="71"/>
      <c r="D6" s="71"/>
      <c r="E6" s="71"/>
      <c r="F6" s="71"/>
      <c r="G6" s="71"/>
      <c r="H6" s="71" t="s">
        <v>33</v>
      </c>
      <c r="I6" s="71"/>
      <c r="J6" s="71"/>
      <c r="K6" s="72"/>
      <c r="L6" s="71" t="s">
        <v>33</v>
      </c>
      <c r="M6" s="71" t="s">
        <v>44</v>
      </c>
      <c r="N6" s="71" t="s">
        <v>155</v>
      </c>
      <c r="O6" s="88" t="s">
        <v>40</v>
      </c>
      <c r="P6" s="72" t="s">
        <v>41</v>
      </c>
      <c r="Q6" s="71" t="s">
        <v>42</v>
      </c>
    </row>
    <row r="7" ht="15" customHeight="1" spans="1:17">
      <c r="A7" s="18">
        <v>1</v>
      </c>
      <c r="B7" s="91">
        <v>2</v>
      </c>
      <c r="C7" s="91">
        <v>3</v>
      </c>
      <c r="D7" s="91">
        <v>4</v>
      </c>
      <c r="E7" s="91">
        <v>5</v>
      </c>
      <c r="F7" s="91">
        <v>6</v>
      </c>
      <c r="G7" s="92">
        <v>7</v>
      </c>
      <c r="H7" s="92">
        <v>8</v>
      </c>
      <c r="I7" s="92">
        <v>9</v>
      </c>
      <c r="J7" s="92">
        <v>10</v>
      </c>
      <c r="K7" s="92">
        <v>11</v>
      </c>
      <c r="L7" s="92">
        <v>12</v>
      </c>
      <c r="M7" s="92">
        <v>13</v>
      </c>
      <c r="N7" s="92">
        <v>14</v>
      </c>
      <c r="O7" s="92">
        <v>15</v>
      </c>
      <c r="P7" s="92">
        <v>16</v>
      </c>
      <c r="Q7" s="92">
        <v>17</v>
      </c>
    </row>
    <row r="8" ht="21" customHeight="1" spans="1:17">
      <c r="A8" s="73" t="s">
        <v>46</v>
      </c>
      <c r="B8" s="74"/>
      <c r="C8" s="74"/>
      <c r="D8" s="74"/>
      <c r="E8" s="93"/>
      <c r="F8" s="22">
        <v>1280250</v>
      </c>
      <c r="G8" s="22">
        <v>1094528</v>
      </c>
      <c r="H8" s="22">
        <v>1083528</v>
      </c>
      <c r="I8" s="22"/>
      <c r="J8" s="22"/>
      <c r="K8" s="22"/>
      <c r="L8" s="22">
        <v>11000</v>
      </c>
      <c r="M8" s="22">
        <v>11000</v>
      </c>
      <c r="N8" s="22"/>
      <c r="O8" s="22"/>
      <c r="P8" s="22"/>
      <c r="Q8" s="22"/>
    </row>
    <row r="9" ht="21" customHeight="1" spans="1:17">
      <c r="A9" s="94" t="s">
        <v>249</v>
      </c>
      <c r="B9" s="74" t="s">
        <v>389</v>
      </c>
      <c r="C9" s="74" t="s">
        <v>390</v>
      </c>
      <c r="D9" s="95" t="s">
        <v>316</v>
      </c>
      <c r="E9" s="96">
        <v>1</v>
      </c>
      <c r="F9" s="22">
        <v>56200</v>
      </c>
      <c r="G9" s="22">
        <v>56200</v>
      </c>
      <c r="H9" s="22">
        <v>56200</v>
      </c>
      <c r="I9" s="22"/>
      <c r="J9" s="22"/>
      <c r="K9" s="22"/>
      <c r="L9" s="22"/>
      <c r="M9" s="22"/>
      <c r="N9" s="22"/>
      <c r="O9" s="22"/>
      <c r="P9" s="22"/>
      <c r="Q9" s="22"/>
    </row>
    <row r="10" ht="21" customHeight="1" spans="1:17">
      <c r="A10" s="94" t="s">
        <v>181</v>
      </c>
      <c r="B10" s="74" t="s">
        <v>391</v>
      </c>
      <c r="C10" s="74" t="s">
        <v>392</v>
      </c>
      <c r="D10" s="95" t="s">
        <v>316</v>
      </c>
      <c r="E10" s="96">
        <v>1</v>
      </c>
      <c r="F10" s="22"/>
      <c r="G10" s="22">
        <v>10000</v>
      </c>
      <c r="H10" s="22">
        <v>10000</v>
      </c>
      <c r="I10" s="22"/>
      <c r="J10" s="22"/>
      <c r="K10" s="22"/>
      <c r="L10" s="22"/>
      <c r="M10" s="22"/>
      <c r="N10" s="22"/>
      <c r="O10" s="22"/>
      <c r="P10" s="22"/>
      <c r="Q10" s="22"/>
    </row>
    <row r="11" ht="21" customHeight="1" spans="1:17">
      <c r="A11" s="94" t="s">
        <v>181</v>
      </c>
      <c r="B11" s="74" t="s">
        <v>393</v>
      </c>
      <c r="C11" s="74" t="s">
        <v>394</v>
      </c>
      <c r="D11" s="95" t="s">
        <v>316</v>
      </c>
      <c r="E11" s="96">
        <v>1</v>
      </c>
      <c r="F11" s="22">
        <v>20000</v>
      </c>
      <c r="G11" s="22">
        <v>20000</v>
      </c>
      <c r="H11" s="22">
        <v>20000</v>
      </c>
      <c r="I11" s="22"/>
      <c r="J11" s="22"/>
      <c r="K11" s="22"/>
      <c r="L11" s="22"/>
      <c r="M11" s="22"/>
      <c r="N11" s="22"/>
      <c r="O11" s="22"/>
      <c r="P11" s="22"/>
      <c r="Q11" s="22"/>
    </row>
    <row r="12" ht="21" customHeight="1" spans="1:17">
      <c r="A12" s="94" t="s">
        <v>181</v>
      </c>
      <c r="B12" s="74" t="s">
        <v>395</v>
      </c>
      <c r="C12" s="74" t="s">
        <v>396</v>
      </c>
      <c r="D12" s="95" t="s">
        <v>316</v>
      </c>
      <c r="E12" s="96">
        <v>1</v>
      </c>
      <c r="F12" s="22"/>
      <c r="G12" s="22">
        <v>5278</v>
      </c>
      <c r="H12" s="22">
        <v>5278</v>
      </c>
      <c r="I12" s="22"/>
      <c r="J12" s="22"/>
      <c r="K12" s="22"/>
      <c r="L12" s="22"/>
      <c r="M12" s="22"/>
      <c r="N12" s="22"/>
      <c r="O12" s="22"/>
      <c r="P12" s="22"/>
      <c r="Q12" s="22"/>
    </row>
    <row r="13" ht="21" customHeight="1" spans="1:17">
      <c r="A13" s="94" t="s">
        <v>190</v>
      </c>
      <c r="B13" s="74" t="s">
        <v>397</v>
      </c>
      <c r="C13" s="74" t="s">
        <v>398</v>
      </c>
      <c r="D13" s="95" t="s">
        <v>316</v>
      </c>
      <c r="E13" s="96">
        <v>1</v>
      </c>
      <c r="F13" s="22">
        <v>24000</v>
      </c>
      <c r="G13" s="22">
        <v>24000</v>
      </c>
      <c r="H13" s="22">
        <v>24000</v>
      </c>
      <c r="I13" s="22"/>
      <c r="J13" s="22"/>
      <c r="K13" s="22"/>
      <c r="L13" s="22"/>
      <c r="M13" s="22"/>
      <c r="N13" s="22"/>
      <c r="O13" s="22"/>
      <c r="P13" s="22"/>
      <c r="Q13" s="22"/>
    </row>
    <row r="14" ht="21" customHeight="1" spans="1:17">
      <c r="A14" s="94" t="s">
        <v>190</v>
      </c>
      <c r="B14" s="74" t="s">
        <v>399</v>
      </c>
      <c r="C14" s="74" t="s">
        <v>390</v>
      </c>
      <c r="D14" s="95" t="s">
        <v>316</v>
      </c>
      <c r="E14" s="96">
        <v>1</v>
      </c>
      <c r="F14" s="22">
        <v>17450</v>
      </c>
      <c r="G14" s="22">
        <v>17450</v>
      </c>
      <c r="H14" s="22">
        <v>17450</v>
      </c>
      <c r="I14" s="22"/>
      <c r="J14" s="22"/>
      <c r="K14" s="22"/>
      <c r="L14" s="22"/>
      <c r="M14" s="22"/>
      <c r="N14" s="22"/>
      <c r="O14" s="22"/>
      <c r="P14" s="22"/>
      <c r="Q14" s="22"/>
    </row>
    <row r="15" ht="21" customHeight="1" spans="1:17">
      <c r="A15" s="94" t="s">
        <v>247</v>
      </c>
      <c r="B15" s="74" t="s">
        <v>400</v>
      </c>
      <c r="C15" s="74" t="s">
        <v>390</v>
      </c>
      <c r="D15" s="95" t="s">
        <v>316</v>
      </c>
      <c r="E15" s="96">
        <v>1</v>
      </c>
      <c r="F15" s="22">
        <v>35200</v>
      </c>
      <c r="G15" s="22">
        <v>35200</v>
      </c>
      <c r="H15" s="22">
        <v>35200</v>
      </c>
      <c r="I15" s="22"/>
      <c r="J15" s="22"/>
      <c r="K15" s="22"/>
      <c r="L15" s="22"/>
      <c r="M15" s="22"/>
      <c r="N15" s="22"/>
      <c r="O15" s="22"/>
      <c r="P15" s="22"/>
      <c r="Q15" s="22"/>
    </row>
    <row r="16" ht="21" customHeight="1" spans="1:17">
      <c r="A16" s="94" t="s">
        <v>227</v>
      </c>
      <c r="B16" s="74" t="s">
        <v>401</v>
      </c>
      <c r="C16" s="74" t="s">
        <v>402</v>
      </c>
      <c r="D16" s="95" t="s">
        <v>403</v>
      </c>
      <c r="E16" s="96">
        <v>2</v>
      </c>
      <c r="F16" s="22">
        <v>7000</v>
      </c>
      <c r="G16" s="22">
        <v>7000</v>
      </c>
      <c r="H16" s="22">
        <v>7000</v>
      </c>
      <c r="I16" s="22"/>
      <c r="J16" s="22"/>
      <c r="K16" s="22"/>
      <c r="L16" s="22"/>
      <c r="M16" s="22"/>
      <c r="N16" s="22"/>
      <c r="O16" s="22"/>
      <c r="P16" s="22"/>
      <c r="Q16" s="22"/>
    </row>
    <row r="17" ht="21" customHeight="1" spans="1:17">
      <c r="A17" s="94" t="s">
        <v>227</v>
      </c>
      <c r="B17" s="74" t="s">
        <v>404</v>
      </c>
      <c r="C17" s="74" t="s">
        <v>405</v>
      </c>
      <c r="D17" s="95" t="s">
        <v>403</v>
      </c>
      <c r="E17" s="96">
        <v>4</v>
      </c>
      <c r="F17" s="22">
        <v>12400</v>
      </c>
      <c r="G17" s="22">
        <v>12400</v>
      </c>
      <c r="H17" s="22">
        <v>12400</v>
      </c>
      <c r="I17" s="22"/>
      <c r="J17" s="22"/>
      <c r="K17" s="22"/>
      <c r="L17" s="22"/>
      <c r="M17" s="22"/>
      <c r="N17" s="22"/>
      <c r="O17" s="22"/>
      <c r="P17" s="22"/>
      <c r="Q17" s="22"/>
    </row>
    <row r="18" ht="21" customHeight="1" spans="1:17">
      <c r="A18" s="94" t="s">
        <v>227</v>
      </c>
      <c r="B18" s="74" t="s">
        <v>404</v>
      </c>
      <c r="C18" s="74" t="s">
        <v>405</v>
      </c>
      <c r="D18" s="95" t="s">
        <v>403</v>
      </c>
      <c r="E18" s="96">
        <v>6</v>
      </c>
      <c r="F18" s="22">
        <v>25200</v>
      </c>
      <c r="G18" s="22">
        <v>25200</v>
      </c>
      <c r="H18" s="22">
        <v>25200</v>
      </c>
      <c r="I18" s="22"/>
      <c r="J18" s="22"/>
      <c r="K18" s="22"/>
      <c r="L18" s="22"/>
      <c r="M18" s="22"/>
      <c r="N18" s="22"/>
      <c r="O18" s="22"/>
      <c r="P18" s="22"/>
      <c r="Q18" s="22"/>
    </row>
    <row r="19" ht="21" customHeight="1" spans="1:17">
      <c r="A19" s="94" t="s">
        <v>227</v>
      </c>
      <c r="B19" s="74" t="s">
        <v>404</v>
      </c>
      <c r="C19" s="74" t="s">
        <v>405</v>
      </c>
      <c r="D19" s="95" t="s">
        <v>403</v>
      </c>
      <c r="E19" s="96">
        <v>4</v>
      </c>
      <c r="F19" s="22">
        <v>14000</v>
      </c>
      <c r="G19" s="22">
        <v>14000</v>
      </c>
      <c r="H19" s="22">
        <v>14000</v>
      </c>
      <c r="I19" s="22"/>
      <c r="J19" s="22"/>
      <c r="K19" s="22"/>
      <c r="L19" s="22"/>
      <c r="M19" s="22"/>
      <c r="N19" s="22"/>
      <c r="O19" s="22"/>
      <c r="P19" s="22"/>
      <c r="Q19" s="22"/>
    </row>
    <row r="20" ht="21" customHeight="1" spans="1:17">
      <c r="A20" s="94" t="s">
        <v>227</v>
      </c>
      <c r="B20" s="74" t="s">
        <v>406</v>
      </c>
      <c r="C20" s="74" t="s">
        <v>405</v>
      </c>
      <c r="D20" s="95" t="s">
        <v>403</v>
      </c>
      <c r="E20" s="96">
        <v>12</v>
      </c>
      <c r="F20" s="22">
        <v>36000</v>
      </c>
      <c r="G20" s="22">
        <v>36000</v>
      </c>
      <c r="H20" s="22">
        <v>36000</v>
      </c>
      <c r="I20" s="22"/>
      <c r="J20" s="22"/>
      <c r="K20" s="22"/>
      <c r="L20" s="22"/>
      <c r="M20" s="22"/>
      <c r="N20" s="22"/>
      <c r="O20" s="22"/>
      <c r="P20" s="22"/>
      <c r="Q20" s="22"/>
    </row>
    <row r="21" ht="21" customHeight="1" spans="1:17">
      <c r="A21" s="94" t="s">
        <v>227</v>
      </c>
      <c r="B21" s="74" t="s">
        <v>407</v>
      </c>
      <c r="C21" s="74" t="s">
        <v>408</v>
      </c>
      <c r="D21" s="95" t="s">
        <v>409</v>
      </c>
      <c r="E21" s="96">
        <v>16</v>
      </c>
      <c r="F21" s="22">
        <v>12800</v>
      </c>
      <c r="G21" s="22">
        <v>12800</v>
      </c>
      <c r="H21" s="22">
        <v>12800</v>
      </c>
      <c r="I21" s="22"/>
      <c r="J21" s="22"/>
      <c r="K21" s="22"/>
      <c r="L21" s="22"/>
      <c r="M21" s="22"/>
      <c r="N21" s="22"/>
      <c r="O21" s="22"/>
      <c r="P21" s="22"/>
      <c r="Q21" s="22"/>
    </row>
    <row r="22" ht="21" customHeight="1" spans="1:17">
      <c r="A22" s="94" t="s">
        <v>227</v>
      </c>
      <c r="B22" s="74" t="s">
        <v>410</v>
      </c>
      <c r="C22" s="74" t="s">
        <v>411</v>
      </c>
      <c r="D22" s="95" t="s">
        <v>412</v>
      </c>
      <c r="E22" s="96">
        <v>1</v>
      </c>
      <c r="F22" s="22">
        <v>4000</v>
      </c>
      <c r="G22" s="22">
        <v>4000</v>
      </c>
      <c r="H22" s="22">
        <v>4000</v>
      </c>
      <c r="I22" s="22"/>
      <c r="J22" s="22"/>
      <c r="K22" s="22"/>
      <c r="L22" s="22"/>
      <c r="M22" s="22"/>
      <c r="N22" s="22"/>
      <c r="O22" s="22"/>
      <c r="P22" s="22"/>
      <c r="Q22" s="22"/>
    </row>
    <row r="23" ht="21" customHeight="1" spans="1:17">
      <c r="A23" s="94" t="s">
        <v>227</v>
      </c>
      <c r="B23" s="74" t="s">
        <v>413</v>
      </c>
      <c r="C23" s="74" t="s">
        <v>414</v>
      </c>
      <c r="D23" s="95" t="s">
        <v>316</v>
      </c>
      <c r="E23" s="96">
        <v>1</v>
      </c>
      <c r="F23" s="22">
        <v>1005000</v>
      </c>
      <c r="G23" s="22">
        <v>804000</v>
      </c>
      <c r="H23" s="22">
        <v>804000</v>
      </c>
      <c r="I23" s="22"/>
      <c r="J23" s="22"/>
      <c r="K23" s="22"/>
      <c r="L23" s="22"/>
      <c r="M23" s="22"/>
      <c r="N23" s="22"/>
      <c r="O23" s="22"/>
      <c r="P23" s="22"/>
      <c r="Q23" s="22"/>
    </row>
    <row r="24" ht="21" customHeight="1" spans="1:17">
      <c r="A24" s="94" t="s">
        <v>236</v>
      </c>
      <c r="B24" s="74" t="s">
        <v>415</v>
      </c>
      <c r="C24" s="74" t="s">
        <v>390</v>
      </c>
      <c r="D24" s="95" t="s">
        <v>316</v>
      </c>
      <c r="E24" s="96">
        <v>1</v>
      </c>
      <c r="F24" s="22">
        <v>11000</v>
      </c>
      <c r="G24" s="22">
        <v>11000</v>
      </c>
      <c r="H24" s="22"/>
      <c r="I24" s="22"/>
      <c r="J24" s="22"/>
      <c r="K24" s="22"/>
      <c r="L24" s="22">
        <v>11000</v>
      </c>
      <c r="M24" s="22">
        <v>11000</v>
      </c>
      <c r="N24" s="22"/>
      <c r="O24" s="22"/>
      <c r="P24" s="22"/>
      <c r="Q24" s="22"/>
    </row>
    <row r="25" ht="21" customHeight="1" spans="1:17">
      <c r="A25" s="76" t="s">
        <v>107</v>
      </c>
      <c r="B25" s="77"/>
      <c r="C25" s="77"/>
      <c r="D25" s="77"/>
      <c r="E25" s="93"/>
      <c r="F25" s="22">
        <v>1280250</v>
      </c>
      <c r="G25" s="22">
        <v>1094528</v>
      </c>
      <c r="H25" s="22">
        <v>1083528</v>
      </c>
      <c r="I25" s="22"/>
      <c r="J25" s="22"/>
      <c r="K25" s="22"/>
      <c r="L25" s="22">
        <v>11000</v>
      </c>
      <c r="M25" s="22">
        <v>11000</v>
      </c>
      <c r="N25" s="22"/>
      <c r="O25" s="22"/>
      <c r="P25" s="22"/>
      <c r="Q25" s="22"/>
    </row>
  </sheetData>
  <mergeCells count="16">
    <mergeCell ref="A2:Q2"/>
    <mergeCell ref="A3:F3"/>
    <mergeCell ref="G4:Q4"/>
    <mergeCell ref="L5:Q5"/>
    <mergeCell ref="A25:E25"/>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1"/>
  <sheetViews>
    <sheetView showZeros="0" workbookViewId="0">
      <selection activeCell="A12" sqref="A12"/>
    </sheetView>
  </sheetViews>
  <sheetFormatPr defaultColWidth="9.13888888888889" defaultRowHeight="14.25" customHeight="1"/>
  <cols>
    <col min="1" max="1" width="31.4259259259259" customWidth="1"/>
    <col min="2" max="2" width="21.712962962963" customWidth="1"/>
    <col min="3" max="3" width="26.712962962963" customWidth="1"/>
    <col min="4" max="14" width="16.5740740740741" customWidth="1"/>
  </cols>
  <sheetData>
    <row r="1" ht="13.5" customHeight="1" spans="1:14">
      <c r="A1" s="58"/>
      <c r="B1" s="58"/>
      <c r="C1" s="58"/>
      <c r="D1" s="58"/>
      <c r="E1" s="58"/>
      <c r="F1" s="58"/>
      <c r="G1" s="58"/>
      <c r="H1" s="63"/>
      <c r="I1" s="58"/>
      <c r="J1" s="58"/>
      <c r="K1" s="58"/>
      <c r="L1" s="51"/>
      <c r="M1" s="79"/>
      <c r="N1" s="80" t="s">
        <v>416</v>
      </c>
    </row>
    <row r="2" ht="27.75" customHeight="1" spans="1:14">
      <c r="A2" s="54" t="s">
        <v>417</v>
      </c>
      <c r="B2" s="64"/>
      <c r="C2" s="64"/>
      <c r="D2" s="64"/>
      <c r="E2" s="64"/>
      <c r="F2" s="64"/>
      <c r="G2" s="64"/>
      <c r="H2" s="65"/>
      <c r="I2" s="64"/>
      <c r="J2" s="64"/>
      <c r="K2" s="64"/>
      <c r="L2" s="43"/>
      <c r="M2" s="65"/>
      <c r="N2" s="64"/>
    </row>
    <row r="3" ht="18.75" customHeight="1" spans="1:14">
      <c r="A3" s="55" t="str">
        <f>"单位名称："&amp;"云南省林业调查规划院昆明分院"</f>
        <v>单位名称：云南省林业调查规划院昆明分院</v>
      </c>
      <c r="B3" s="56"/>
      <c r="C3" s="56"/>
      <c r="D3" s="56"/>
      <c r="E3" s="56"/>
      <c r="F3" s="56"/>
      <c r="G3" s="56"/>
      <c r="H3" s="63"/>
      <c r="I3" s="58"/>
      <c r="J3" s="58"/>
      <c r="K3" s="58"/>
      <c r="L3" s="62"/>
      <c r="M3" s="81"/>
      <c r="N3" s="82" t="s">
        <v>132</v>
      </c>
    </row>
    <row r="4" ht="15.75" customHeight="1" spans="1:14">
      <c r="A4" s="9" t="s">
        <v>379</v>
      </c>
      <c r="B4" s="66" t="s">
        <v>418</v>
      </c>
      <c r="C4" s="66" t="s">
        <v>419</v>
      </c>
      <c r="D4" s="67" t="s">
        <v>148</v>
      </c>
      <c r="E4" s="67"/>
      <c r="F4" s="67"/>
      <c r="G4" s="67"/>
      <c r="H4" s="68"/>
      <c r="I4" s="67"/>
      <c r="J4" s="67"/>
      <c r="K4" s="67"/>
      <c r="L4" s="83"/>
      <c r="M4" s="68"/>
      <c r="N4" s="84"/>
    </row>
    <row r="5" ht="17.25" customHeight="1" spans="1:14">
      <c r="A5" s="14"/>
      <c r="B5" s="69"/>
      <c r="C5" s="69"/>
      <c r="D5" s="69" t="s">
        <v>31</v>
      </c>
      <c r="E5" s="69" t="s">
        <v>34</v>
      </c>
      <c r="F5" s="69" t="s">
        <v>385</v>
      </c>
      <c r="G5" s="69" t="s">
        <v>386</v>
      </c>
      <c r="H5" s="70" t="s">
        <v>387</v>
      </c>
      <c r="I5" s="85" t="s">
        <v>388</v>
      </c>
      <c r="J5" s="85"/>
      <c r="K5" s="85"/>
      <c r="L5" s="86"/>
      <c r="M5" s="87"/>
      <c r="N5" s="71"/>
    </row>
    <row r="6" ht="54" customHeight="1" spans="1:14">
      <c r="A6" s="17"/>
      <c r="B6" s="71"/>
      <c r="C6" s="71"/>
      <c r="D6" s="71"/>
      <c r="E6" s="71"/>
      <c r="F6" s="71"/>
      <c r="G6" s="71"/>
      <c r="H6" s="72"/>
      <c r="I6" s="71" t="s">
        <v>33</v>
      </c>
      <c r="J6" s="71" t="s">
        <v>44</v>
      </c>
      <c r="K6" s="71" t="s">
        <v>155</v>
      </c>
      <c r="L6" s="88" t="s">
        <v>40</v>
      </c>
      <c r="M6" s="72" t="s">
        <v>41</v>
      </c>
      <c r="N6" s="71" t="s">
        <v>42</v>
      </c>
    </row>
    <row r="7" ht="15" customHeight="1" spans="1:14">
      <c r="A7" s="17">
        <v>1</v>
      </c>
      <c r="B7" s="71">
        <v>2</v>
      </c>
      <c r="C7" s="71">
        <v>3</v>
      </c>
      <c r="D7" s="72">
        <v>4</v>
      </c>
      <c r="E7" s="72">
        <v>5</v>
      </c>
      <c r="F7" s="72">
        <v>6</v>
      </c>
      <c r="G7" s="72">
        <v>7</v>
      </c>
      <c r="H7" s="72">
        <v>8</v>
      </c>
      <c r="I7" s="72">
        <v>9</v>
      </c>
      <c r="J7" s="72">
        <v>10</v>
      </c>
      <c r="K7" s="72">
        <v>11</v>
      </c>
      <c r="L7" s="72">
        <v>12</v>
      </c>
      <c r="M7" s="72">
        <v>13</v>
      </c>
      <c r="N7" s="72">
        <v>14</v>
      </c>
    </row>
    <row r="8" ht="21" customHeight="1" spans="1:14">
      <c r="A8" s="73"/>
      <c r="B8" s="74"/>
      <c r="C8" s="74"/>
      <c r="D8" s="75"/>
      <c r="E8" s="75"/>
      <c r="F8" s="75"/>
      <c r="G8" s="75"/>
      <c r="H8" s="75"/>
      <c r="I8" s="75"/>
      <c r="J8" s="75"/>
      <c r="K8" s="75"/>
      <c r="L8" s="89"/>
      <c r="M8" s="75"/>
      <c r="N8" s="75"/>
    </row>
    <row r="9" ht="21" customHeight="1" spans="1:14">
      <c r="A9" s="73"/>
      <c r="B9" s="74"/>
      <c r="C9" s="74"/>
      <c r="D9" s="75"/>
      <c r="E9" s="75"/>
      <c r="F9" s="75"/>
      <c r="G9" s="75"/>
      <c r="H9" s="75"/>
      <c r="I9" s="75"/>
      <c r="J9" s="75"/>
      <c r="K9" s="75"/>
      <c r="L9" s="89"/>
      <c r="M9" s="75"/>
      <c r="N9" s="75"/>
    </row>
    <row r="10" ht="21" customHeight="1" spans="1:14">
      <c r="A10" s="76" t="s">
        <v>107</v>
      </c>
      <c r="B10" s="77"/>
      <c r="C10" s="78"/>
      <c r="D10" s="75"/>
      <c r="E10" s="75"/>
      <c r="F10" s="75"/>
      <c r="G10" s="75"/>
      <c r="H10" s="75"/>
      <c r="I10" s="75"/>
      <c r="J10" s="75"/>
      <c r="K10" s="75"/>
      <c r="L10" s="89"/>
      <c r="M10" s="75"/>
      <c r="N10" s="75"/>
    </row>
    <row r="11" s="52" customFormat="1" ht="27.75" customHeight="1" spans="1:17">
      <c r="A11" s="61" t="s">
        <v>420</v>
      </c>
      <c r="B11" s="61"/>
      <c r="C11" s="61"/>
      <c r="G11" s="61"/>
      <c r="H11" s="61"/>
      <c r="I11" s="61"/>
      <c r="J11" s="61"/>
      <c r="L11" s="61"/>
      <c r="M11" s="61"/>
      <c r="N11" s="61"/>
      <c r="Q11" s="61"/>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9"/>
  <sheetViews>
    <sheetView showZeros="0" workbookViewId="0">
      <selection activeCell="A13" sqref="A13"/>
    </sheetView>
  </sheetViews>
  <sheetFormatPr defaultColWidth="9.13888888888889" defaultRowHeight="14.25" customHeight="1"/>
  <cols>
    <col min="1" max="1" width="42" customWidth="1"/>
    <col min="2" max="15" width="17.1388888888889" customWidth="1"/>
    <col min="16" max="23" width="17" customWidth="1"/>
  </cols>
  <sheetData>
    <row r="1" ht="13.5" customHeight="1" spans="4:23">
      <c r="D1" s="53"/>
      <c r="W1" s="51" t="s">
        <v>421</v>
      </c>
    </row>
    <row r="2" ht="27.75" customHeight="1" spans="1:23">
      <c r="A2" s="54" t="s">
        <v>422</v>
      </c>
      <c r="B2" s="27"/>
      <c r="C2" s="27"/>
      <c r="D2" s="27"/>
      <c r="E2" s="27"/>
      <c r="F2" s="27"/>
      <c r="G2" s="27"/>
      <c r="H2" s="27"/>
      <c r="I2" s="27"/>
      <c r="J2" s="27"/>
      <c r="K2" s="27"/>
      <c r="L2" s="27"/>
      <c r="M2" s="27"/>
      <c r="N2" s="27"/>
      <c r="O2" s="27"/>
      <c r="P2" s="27"/>
      <c r="Q2" s="27"/>
      <c r="R2" s="27"/>
      <c r="S2" s="27"/>
      <c r="T2" s="27"/>
      <c r="U2" s="27"/>
      <c r="V2" s="27"/>
      <c r="W2" s="27"/>
    </row>
    <row r="3" ht="18" customHeight="1" spans="1:23">
      <c r="A3" s="55" t="str">
        <f>"单位名称："&amp;"云南省林业调查规划院昆明分院"</f>
        <v>单位名称：云南省林业调查规划院昆明分院</v>
      </c>
      <c r="B3" s="56"/>
      <c r="C3" s="56"/>
      <c r="D3" s="57"/>
      <c r="E3" s="58"/>
      <c r="F3" s="58"/>
      <c r="G3" s="58"/>
      <c r="H3" s="58"/>
      <c r="I3" s="58"/>
      <c r="W3" s="62" t="s">
        <v>132</v>
      </c>
    </row>
    <row r="4" ht="19.5" customHeight="1" spans="1:23">
      <c r="A4" s="15" t="s">
        <v>423</v>
      </c>
      <c r="B4" s="10" t="s">
        <v>148</v>
      </c>
      <c r="C4" s="11"/>
      <c r="D4" s="11"/>
      <c r="E4" s="10" t="s">
        <v>424</v>
      </c>
      <c r="F4" s="11"/>
      <c r="G4" s="11"/>
      <c r="H4" s="11"/>
      <c r="I4" s="11"/>
      <c r="J4" s="11"/>
      <c r="K4" s="11"/>
      <c r="L4" s="11"/>
      <c r="M4" s="11"/>
      <c r="N4" s="11"/>
      <c r="O4" s="11"/>
      <c r="P4" s="11"/>
      <c r="Q4" s="11"/>
      <c r="R4" s="11"/>
      <c r="S4" s="11"/>
      <c r="T4" s="11"/>
      <c r="U4" s="11"/>
      <c r="V4" s="11"/>
      <c r="W4" s="11"/>
    </row>
    <row r="5" ht="40.5" customHeight="1" spans="1:23">
      <c r="A5" s="18"/>
      <c r="B5" s="28" t="s">
        <v>31</v>
      </c>
      <c r="C5" s="9" t="s">
        <v>34</v>
      </c>
      <c r="D5" s="59" t="s">
        <v>425</v>
      </c>
      <c r="E5" s="60" t="s">
        <v>426</v>
      </c>
      <c r="F5" s="60" t="s">
        <v>427</v>
      </c>
      <c r="G5" s="60" t="s">
        <v>428</v>
      </c>
      <c r="H5" s="60" t="s">
        <v>429</v>
      </c>
      <c r="I5" s="60" t="s">
        <v>430</v>
      </c>
      <c r="J5" s="60" t="s">
        <v>431</v>
      </c>
      <c r="K5" s="60" t="s">
        <v>432</v>
      </c>
      <c r="L5" s="60" t="s">
        <v>433</v>
      </c>
      <c r="M5" s="60" t="s">
        <v>434</v>
      </c>
      <c r="N5" s="60" t="s">
        <v>435</v>
      </c>
      <c r="O5" s="60" t="s">
        <v>436</v>
      </c>
      <c r="P5" s="60" t="s">
        <v>437</v>
      </c>
      <c r="Q5" s="60" t="s">
        <v>438</v>
      </c>
      <c r="R5" s="60" t="s">
        <v>439</v>
      </c>
      <c r="S5" s="60" t="s">
        <v>440</v>
      </c>
      <c r="T5" s="60" t="s">
        <v>441</v>
      </c>
      <c r="U5" s="60" t="s">
        <v>442</v>
      </c>
      <c r="V5" s="60" t="s">
        <v>443</v>
      </c>
      <c r="W5" s="60" t="s">
        <v>444</v>
      </c>
    </row>
    <row r="6" ht="19.5" customHeight="1" spans="1:23">
      <c r="A6" s="60">
        <v>1</v>
      </c>
      <c r="B6" s="60">
        <v>2</v>
      </c>
      <c r="C6" s="60">
        <v>3</v>
      </c>
      <c r="D6" s="10">
        <v>4</v>
      </c>
      <c r="E6" s="60">
        <v>5</v>
      </c>
      <c r="F6" s="60">
        <v>6</v>
      </c>
      <c r="G6" s="60">
        <v>7</v>
      </c>
      <c r="H6" s="10">
        <v>8</v>
      </c>
      <c r="I6" s="60">
        <v>9</v>
      </c>
      <c r="J6" s="60">
        <v>10</v>
      </c>
      <c r="K6" s="60">
        <v>11</v>
      </c>
      <c r="L6" s="10">
        <v>12</v>
      </c>
      <c r="M6" s="60">
        <v>13</v>
      </c>
      <c r="N6" s="60">
        <v>14</v>
      </c>
      <c r="O6" s="60">
        <v>15</v>
      </c>
      <c r="P6" s="10">
        <v>16</v>
      </c>
      <c r="Q6" s="60">
        <v>17</v>
      </c>
      <c r="R6" s="60">
        <v>18</v>
      </c>
      <c r="S6" s="60">
        <v>19</v>
      </c>
      <c r="T6" s="10">
        <v>20</v>
      </c>
      <c r="U6" s="10">
        <v>21</v>
      </c>
      <c r="V6" s="10">
        <v>22</v>
      </c>
      <c r="W6" s="60">
        <v>23</v>
      </c>
    </row>
    <row r="7" ht="28.5" customHeight="1" spans="1:23">
      <c r="A7" s="29"/>
      <c r="B7" s="22"/>
      <c r="C7" s="22"/>
      <c r="D7" s="22"/>
      <c r="E7" s="22"/>
      <c r="F7" s="22"/>
      <c r="G7" s="22"/>
      <c r="H7" s="22"/>
      <c r="I7" s="22"/>
      <c r="J7" s="22"/>
      <c r="K7" s="22"/>
      <c r="L7" s="22"/>
      <c r="M7" s="22"/>
      <c r="N7" s="22"/>
      <c r="O7" s="22"/>
      <c r="P7" s="22"/>
      <c r="Q7" s="22"/>
      <c r="R7" s="22"/>
      <c r="S7" s="22"/>
      <c r="T7" s="22"/>
      <c r="U7" s="22"/>
      <c r="V7" s="22"/>
      <c r="W7" s="22"/>
    </row>
    <row r="8" ht="30" customHeight="1" spans="1:23">
      <c r="A8" s="29"/>
      <c r="B8" s="22"/>
      <c r="C8" s="22"/>
      <c r="D8" s="22"/>
      <c r="E8" s="22"/>
      <c r="F8" s="22"/>
      <c r="G8" s="22"/>
      <c r="H8" s="22"/>
      <c r="I8" s="22"/>
      <c r="J8" s="22"/>
      <c r="K8" s="22"/>
      <c r="L8" s="22"/>
      <c r="M8" s="22"/>
      <c r="N8" s="22"/>
      <c r="O8" s="22"/>
      <c r="P8" s="22"/>
      <c r="Q8" s="22"/>
      <c r="R8" s="22"/>
      <c r="S8" s="22"/>
      <c r="T8" s="22"/>
      <c r="U8" s="22"/>
      <c r="V8" s="22"/>
      <c r="W8" s="22"/>
    </row>
    <row r="9" s="52" customFormat="1" ht="29.25" customHeight="1" spans="1:23">
      <c r="A9" s="61" t="s">
        <v>445</v>
      </c>
      <c r="B9" s="61"/>
      <c r="C9" s="61"/>
      <c r="D9" s="61"/>
      <c r="E9" s="61"/>
      <c r="F9" s="61"/>
      <c r="G9" s="61"/>
      <c r="H9" s="61"/>
      <c r="I9" s="61"/>
      <c r="J9" s="61"/>
      <c r="K9" s="61"/>
      <c r="L9" s="61"/>
      <c r="M9" s="61"/>
      <c r="N9" s="61"/>
      <c r="O9" s="61"/>
      <c r="P9" s="61"/>
      <c r="Q9" s="61"/>
      <c r="R9" s="61"/>
      <c r="S9" s="61"/>
      <c r="T9" s="61"/>
      <c r="U9" s="61"/>
      <c r="V9" s="61"/>
      <c r="W9" s="61"/>
    </row>
  </sheetData>
  <mergeCells count="5">
    <mergeCell ref="A2:W2"/>
    <mergeCell ref="A3:I3"/>
    <mergeCell ref="B4:D4"/>
    <mergeCell ref="E4:W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8" sqref="$A8:$XFD8"/>
    </sheetView>
  </sheetViews>
  <sheetFormatPr defaultColWidth="9.13888888888889" defaultRowHeight="12" customHeight="1" outlineLevelRow="7"/>
  <cols>
    <col min="1" max="1" width="34.2777777777778" customWidth="1"/>
    <col min="2" max="2" width="29" customWidth="1"/>
    <col min="3" max="3" width="16.2777777777778" customWidth="1"/>
    <col min="4" max="4" width="15.5740740740741" customWidth="1"/>
    <col min="5" max="5" width="23.5740740740741" customWidth="1"/>
    <col min="6" max="6" width="11.2777777777778" customWidth="1"/>
    <col min="7" max="7" width="14.8518518518519" customWidth="1"/>
    <col min="8" max="8" width="10.8518518518519" customWidth="1"/>
    <col min="9" max="9" width="13.4259259259259" customWidth="1"/>
    <col min="10" max="10" width="32" customWidth="1"/>
  </cols>
  <sheetData>
    <row r="1" customHeight="1" spans="10:10">
      <c r="J1" s="51" t="s">
        <v>446</v>
      </c>
    </row>
    <row r="2" ht="28.5" customHeight="1" spans="1:10">
      <c r="A2" s="42" t="s">
        <v>447</v>
      </c>
      <c r="B2" s="27"/>
      <c r="C2" s="27"/>
      <c r="D2" s="27"/>
      <c r="E2" s="27"/>
      <c r="F2" s="43"/>
      <c r="G2" s="27"/>
      <c r="H2" s="43"/>
      <c r="I2" s="43"/>
      <c r="J2" s="27"/>
    </row>
    <row r="3" ht="17.25" customHeight="1" spans="1:1">
      <c r="A3" s="4" t="str">
        <f>"单位名称："&amp;"云南省林业调查规划院昆明分院"</f>
        <v>单位名称：云南省林业调查规划院昆明分院</v>
      </c>
    </row>
    <row r="4" ht="44.25" customHeight="1" spans="1:10">
      <c r="A4" s="44" t="s">
        <v>255</v>
      </c>
      <c r="B4" s="44" t="s">
        <v>256</v>
      </c>
      <c r="C4" s="44" t="s">
        <v>257</v>
      </c>
      <c r="D4" s="44" t="s">
        <v>258</v>
      </c>
      <c r="E4" s="44" t="s">
        <v>259</v>
      </c>
      <c r="F4" s="45" t="s">
        <v>260</v>
      </c>
      <c r="G4" s="44" t="s">
        <v>261</v>
      </c>
      <c r="H4" s="45" t="s">
        <v>262</v>
      </c>
      <c r="I4" s="45" t="s">
        <v>263</v>
      </c>
      <c r="J4" s="44" t="s">
        <v>264</v>
      </c>
    </row>
    <row r="5" ht="14.25" customHeight="1" spans="1:10">
      <c r="A5" s="44">
        <v>1</v>
      </c>
      <c r="B5" s="44">
        <v>2</v>
      </c>
      <c r="C5" s="44">
        <v>3</v>
      </c>
      <c r="D5" s="44">
        <v>4</v>
      </c>
      <c r="E5" s="44">
        <v>5</v>
      </c>
      <c r="F5" s="45">
        <v>6</v>
      </c>
      <c r="G5" s="44">
        <v>7</v>
      </c>
      <c r="H5" s="45">
        <v>8</v>
      </c>
      <c r="I5" s="45">
        <v>9</v>
      </c>
      <c r="J5" s="44">
        <v>10</v>
      </c>
    </row>
    <row r="6" ht="42" customHeight="1" spans="1:10">
      <c r="A6" s="46"/>
      <c r="B6" s="47"/>
      <c r="C6" s="47"/>
      <c r="D6" s="47"/>
      <c r="E6" s="48"/>
      <c r="F6" s="49"/>
      <c r="G6" s="48"/>
      <c r="H6" s="49"/>
      <c r="I6" s="49"/>
      <c r="J6" s="48"/>
    </row>
    <row r="7" ht="42" customHeight="1" spans="1:10">
      <c r="A7" s="46"/>
      <c r="B7" s="50"/>
      <c r="C7" s="50"/>
      <c r="D7" s="50"/>
      <c r="E7" s="46"/>
      <c r="F7" s="50"/>
      <c r="G7" s="46"/>
      <c r="H7" s="50"/>
      <c r="I7" s="50"/>
      <c r="J7" s="46"/>
    </row>
    <row r="8" ht="33" customHeight="1" spans="1:1">
      <c r="A8" t="s">
        <v>448</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33"/>
  <sheetViews>
    <sheetView showZeros="0" workbookViewId="0">
      <selection activeCell="A1" sqref="A1"/>
    </sheetView>
  </sheetViews>
  <sheetFormatPr defaultColWidth="8.85185185185185" defaultRowHeight="15" customHeight="1" outlineLevelCol="7"/>
  <cols>
    <col min="1" max="1" width="36" customWidth="1"/>
    <col min="2" max="2" width="19.712962962963" customWidth="1"/>
    <col min="3" max="3" width="33.2777777777778" customWidth="1"/>
    <col min="4" max="4" width="34.712962962963" customWidth="1"/>
    <col min="5" max="5" width="14.4259259259259" customWidth="1"/>
    <col min="6" max="6" width="17.1388888888889" customWidth="1"/>
    <col min="7" max="7" width="17.2777777777778" customWidth="1"/>
    <col min="8" max="8" width="28.2777777777778" customWidth="1"/>
  </cols>
  <sheetData>
    <row r="1" ht="18.75" customHeight="1" spans="1:8">
      <c r="A1" s="34"/>
      <c r="B1" s="34"/>
      <c r="C1" s="34"/>
      <c r="D1" s="34"/>
      <c r="E1" s="34"/>
      <c r="F1" s="34"/>
      <c r="G1" s="34"/>
      <c r="H1" s="35" t="s">
        <v>449</v>
      </c>
    </row>
    <row r="2" ht="30.75" customHeight="1" spans="1:8">
      <c r="A2" s="36" t="s">
        <v>450</v>
      </c>
      <c r="B2" s="36"/>
      <c r="C2" s="36"/>
      <c r="D2" s="36"/>
      <c r="E2" s="36"/>
      <c r="F2" s="36"/>
      <c r="G2" s="36"/>
      <c r="H2" s="36"/>
    </row>
    <row r="3" ht="18.75" customHeight="1" spans="1:8">
      <c r="A3" s="34" t="str">
        <f>"单位名称："&amp;"云南省林业调查规划院昆明分院"</f>
        <v>单位名称：云南省林业调查规划院昆明分院</v>
      </c>
      <c r="B3" s="34"/>
      <c r="C3" s="34"/>
      <c r="D3" s="34"/>
      <c r="E3" s="34"/>
      <c r="F3" s="34"/>
      <c r="G3" s="34"/>
      <c r="H3" s="34"/>
    </row>
    <row r="4" ht="18.75" customHeight="1" spans="1:8">
      <c r="A4" s="37" t="s">
        <v>141</v>
      </c>
      <c r="B4" s="37" t="s">
        <v>451</v>
      </c>
      <c r="C4" s="37" t="s">
        <v>452</v>
      </c>
      <c r="D4" s="37" t="s">
        <v>453</v>
      </c>
      <c r="E4" s="37" t="s">
        <v>454</v>
      </c>
      <c r="F4" s="37" t="s">
        <v>455</v>
      </c>
      <c r="G4" s="37"/>
      <c r="H4" s="37"/>
    </row>
    <row r="5" ht="18.75" customHeight="1" spans="1:8">
      <c r="A5" s="37"/>
      <c r="B5" s="37"/>
      <c r="C5" s="37"/>
      <c r="D5" s="37"/>
      <c r="E5" s="37"/>
      <c r="F5" s="37" t="s">
        <v>383</v>
      </c>
      <c r="G5" s="37" t="s">
        <v>456</v>
      </c>
      <c r="H5" s="37" t="s">
        <v>457</v>
      </c>
    </row>
    <row r="6" ht="18.75" customHeight="1" spans="1:8">
      <c r="A6" s="38" t="s">
        <v>124</v>
      </c>
      <c r="B6" s="38" t="s">
        <v>125</v>
      </c>
      <c r="C6" s="38" t="s">
        <v>126</v>
      </c>
      <c r="D6" s="38" t="s">
        <v>127</v>
      </c>
      <c r="E6" s="38" t="s">
        <v>128</v>
      </c>
      <c r="F6" s="38" t="s">
        <v>129</v>
      </c>
      <c r="G6" s="38" t="s">
        <v>458</v>
      </c>
      <c r="H6" s="38" t="s">
        <v>459</v>
      </c>
    </row>
    <row r="7" ht="30" customHeight="1" spans="1:8">
      <c r="A7" s="39" t="s">
        <v>46</v>
      </c>
      <c r="B7" s="39" t="s">
        <v>460</v>
      </c>
      <c r="C7" s="39" t="s">
        <v>461</v>
      </c>
      <c r="D7" s="39" t="s">
        <v>462</v>
      </c>
      <c r="E7" s="37" t="s">
        <v>403</v>
      </c>
      <c r="F7" s="40">
        <v>1</v>
      </c>
      <c r="G7" s="41">
        <v>22000</v>
      </c>
      <c r="H7" s="41">
        <v>22000</v>
      </c>
    </row>
    <row r="8" ht="30" customHeight="1" spans="1:8">
      <c r="A8" s="39" t="s">
        <v>46</v>
      </c>
      <c r="B8" s="39" t="s">
        <v>463</v>
      </c>
      <c r="C8" s="39" t="s">
        <v>464</v>
      </c>
      <c r="D8" s="39" t="s">
        <v>465</v>
      </c>
      <c r="E8" s="37" t="s">
        <v>412</v>
      </c>
      <c r="F8" s="40">
        <v>2</v>
      </c>
      <c r="G8" s="41">
        <v>16000</v>
      </c>
      <c r="H8" s="41">
        <v>32000</v>
      </c>
    </row>
    <row r="9" ht="30" customHeight="1" spans="1:8">
      <c r="A9" s="39" t="s">
        <v>46</v>
      </c>
      <c r="B9" s="39" t="s">
        <v>463</v>
      </c>
      <c r="C9" s="39" t="s">
        <v>464</v>
      </c>
      <c r="D9" s="39" t="s">
        <v>465</v>
      </c>
      <c r="E9" s="37" t="s">
        <v>412</v>
      </c>
      <c r="F9" s="40">
        <v>3</v>
      </c>
      <c r="G9" s="41">
        <v>30000</v>
      </c>
      <c r="H9" s="41">
        <v>90000</v>
      </c>
    </row>
    <row r="10" ht="30" customHeight="1" spans="1:8">
      <c r="A10" s="39" t="s">
        <v>46</v>
      </c>
      <c r="B10" s="39" t="s">
        <v>463</v>
      </c>
      <c r="C10" s="39" t="s">
        <v>466</v>
      </c>
      <c r="D10" s="39" t="s">
        <v>467</v>
      </c>
      <c r="E10" s="37" t="s">
        <v>412</v>
      </c>
      <c r="F10" s="40">
        <v>1</v>
      </c>
      <c r="G10" s="41">
        <v>200000</v>
      </c>
      <c r="H10" s="41">
        <v>200000</v>
      </c>
    </row>
    <row r="11" ht="30" customHeight="1" spans="1:8">
      <c r="A11" s="39" t="s">
        <v>46</v>
      </c>
      <c r="B11" s="39" t="s">
        <v>463</v>
      </c>
      <c r="C11" s="39" t="s">
        <v>411</v>
      </c>
      <c r="D11" s="39" t="s">
        <v>410</v>
      </c>
      <c r="E11" s="37" t="s">
        <v>412</v>
      </c>
      <c r="F11" s="40">
        <v>1</v>
      </c>
      <c r="G11" s="41">
        <v>4000</v>
      </c>
      <c r="H11" s="41">
        <v>4000</v>
      </c>
    </row>
    <row r="12" ht="30" customHeight="1" spans="1:8">
      <c r="A12" s="39" t="s">
        <v>46</v>
      </c>
      <c r="B12" s="39" t="s">
        <v>463</v>
      </c>
      <c r="C12" s="39" t="s">
        <v>468</v>
      </c>
      <c r="D12" s="39" t="s">
        <v>469</v>
      </c>
      <c r="E12" s="37" t="s">
        <v>280</v>
      </c>
      <c r="F12" s="40">
        <v>6</v>
      </c>
      <c r="G12" s="41">
        <v>700</v>
      </c>
      <c r="H12" s="41">
        <v>4200</v>
      </c>
    </row>
    <row r="13" ht="30" customHeight="1" spans="1:8">
      <c r="A13" s="39" t="s">
        <v>46</v>
      </c>
      <c r="B13" s="39" t="s">
        <v>463</v>
      </c>
      <c r="C13" s="39" t="s">
        <v>468</v>
      </c>
      <c r="D13" s="39" t="s">
        <v>470</v>
      </c>
      <c r="E13" s="37" t="s">
        <v>280</v>
      </c>
      <c r="F13" s="40">
        <v>2</v>
      </c>
      <c r="G13" s="41">
        <v>1000</v>
      </c>
      <c r="H13" s="41">
        <v>2000</v>
      </c>
    </row>
    <row r="14" ht="30" customHeight="1" spans="1:8">
      <c r="A14" s="39" t="s">
        <v>46</v>
      </c>
      <c r="B14" s="39" t="s">
        <v>463</v>
      </c>
      <c r="C14" s="39" t="s">
        <v>471</v>
      </c>
      <c r="D14" s="39" t="s">
        <v>472</v>
      </c>
      <c r="E14" s="37" t="s">
        <v>473</v>
      </c>
      <c r="F14" s="40">
        <v>2</v>
      </c>
      <c r="G14" s="41">
        <v>68000</v>
      </c>
      <c r="H14" s="41">
        <v>136000</v>
      </c>
    </row>
    <row r="15" ht="30" customHeight="1" spans="1:8">
      <c r="A15" s="39" t="s">
        <v>46</v>
      </c>
      <c r="B15" s="39" t="s">
        <v>463</v>
      </c>
      <c r="C15" s="39" t="s">
        <v>474</v>
      </c>
      <c r="D15" s="39" t="s">
        <v>475</v>
      </c>
      <c r="E15" s="37" t="s">
        <v>473</v>
      </c>
      <c r="F15" s="40">
        <v>2</v>
      </c>
      <c r="G15" s="41">
        <v>30000</v>
      </c>
      <c r="H15" s="41">
        <v>60000</v>
      </c>
    </row>
    <row r="16" ht="30" customHeight="1" spans="1:8">
      <c r="A16" s="39" t="s">
        <v>46</v>
      </c>
      <c r="B16" s="39" t="s">
        <v>463</v>
      </c>
      <c r="C16" s="39" t="s">
        <v>474</v>
      </c>
      <c r="D16" s="39" t="s">
        <v>476</v>
      </c>
      <c r="E16" s="37" t="s">
        <v>412</v>
      </c>
      <c r="F16" s="40">
        <v>1</v>
      </c>
      <c r="G16" s="41">
        <v>20000</v>
      </c>
      <c r="H16" s="41">
        <v>20000</v>
      </c>
    </row>
    <row r="17" ht="30" customHeight="1" spans="1:8">
      <c r="A17" s="39" t="s">
        <v>46</v>
      </c>
      <c r="B17" s="39" t="s">
        <v>463</v>
      </c>
      <c r="C17" s="39" t="s">
        <v>477</v>
      </c>
      <c r="D17" s="39" t="s">
        <v>478</v>
      </c>
      <c r="E17" s="37" t="s">
        <v>412</v>
      </c>
      <c r="F17" s="40">
        <v>1</v>
      </c>
      <c r="G17" s="41">
        <v>63000</v>
      </c>
      <c r="H17" s="41">
        <v>63000</v>
      </c>
    </row>
    <row r="18" ht="30" customHeight="1" spans="1:8">
      <c r="A18" s="39" t="s">
        <v>46</v>
      </c>
      <c r="B18" s="39" t="s">
        <v>463</v>
      </c>
      <c r="C18" s="39" t="s">
        <v>477</v>
      </c>
      <c r="D18" s="39" t="s">
        <v>479</v>
      </c>
      <c r="E18" s="37" t="s">
        <v>473</v>
      </c>
      <c r="F18" s="40">
        <v>1</v>
      </c>
      <c r="G18" s="41">
        <v>90000</v>
      </c>
      <c r="H18" s="41">
        <v>90000</v>
      </c>
    </row>
    <row r="19" ht="30" customHeight="1" spans="1:8">
      <c r="A19" s="39" t="s">
        <v>46</v>
      </c>
      <c r="B19" s="39" t="s">
        <v>463</v>
      </c>
      <c r="C19" s="39" t="s">
        <v>477</v>
      </c>
      <c r="D19" s="39" t="s">
        <v>480</v>
      </c>
      <c r="E19" s="37" t="s">
        <v>473</v>
      </c>
      <c r="F19" s="40">
        <v>2</v>
      </c>
      <c r="G19" s="41">
        <v>2000</v>
      </c>
      <c r="H19" s="41">
        <v>4000</v>
      </c>
    </row>
    <row r="20" ht="30" customHeight="1" spans="1:8">
      <c r="A20" s="39" t="s">
        <v>46</v>
      </c>
      <c r="B20" s="39" t="s">
        <v>463</v>
      </c>
      <c r="C20" s="39" t="s">
        <v>477</v>
      </c>
      <c r="D20" s="39" t="s">
        <v>481</v>
      </c>
      <c r="E20" s="37" t="s">
        <v>473</v>
      </c>
      <c r="F20" s="40">
        <v>1</v>
      </c>
      <c r="G20" s="41">
        <v>144000</v>
      </c>
      <c r="H20" s="41">
        <v>144000</v>
      </c>
    </row>
    <row r="21" ht="30" customHeight="1" spans="1:8">
      <c r="A21" s="39" t="s">
        <v>46</v>
      </c>
      <c r="B21" s="39" t="s">
        <v>463</v>
      </c>
      <c r="C21" s="39" t="s">
        <v>477</v>
      </c>
      <c r="D21" s="39" t="s">
        <v>482</v>
      </c>
      <c r="E21" s="37" t="s">
        <v>473</v>
      </c>
      <c r="F21" s="40">
        <v>1</v>
      </c>
      <c r="G21" s="41">
        <v>200000</v>
      </c>
      <c r="H21" s="41">
        <v>200000</v>
      </c>
    </row>
    <row r="22" ht="30" customHeight="1" spans="1:8">
      <c r="A22" s="39" t="s">
        <v>46</v>
      </c>
      <c r="B22" s="39" t="s">
        <v>463</v>
      </c>
      <c r="C22" s="39" t="s">
        <v>477</v>
      </c>
      <c r="D22" s="39" t="s">
        <v>483</v>
      </c>
      <c r="E22" s="37" t="s">
        <v>473</v>
      </c>
      <c r="F22" s="40">
        <v>1</v>
      </c>
      <c r="G22" s="41">
        <v>20000</v>
      </c>
      <c r="H22" s="41">
        <v>20000</v>
      </c>
    </row>
    <row r="23" ht="30" customHeight="1" spans="1:8">
      <c r="A23" s="39" t="s">
        <v>46</v>
      </c>
      <c r="B23" s="39" t="s">
        <v>463</v>
      </c>
      <c r="C23" s="39" t="s">
        <v>477</v>
      </c>
      <c r="D23" s="39" t="s">
        <v>484</v>
      </c>
      <c r="E23" s="37" t="s">
        <v>473</v>
      </c>
      <c r="F23" s="40">
        <v>1</v>
      </c>
      <c r="G23" s="41">
        <v>5000</v>
      </c>
      <c r="H23" s="41">
        <v>5000</v>
      </c>
    </row>
    <row r="24" ht="30" customHeight="1" spans="1:8">
      <c r="A24" s="39" t="s">
        <v>46</v>
      </c>
      <c r="B24" s="39" t="s">
        <v>463</v>
      </c>
      <c r="C24" s="39" t="s">
        <v>477</v>
      </c>
      <c r="D24" s="39" t="s">
        <v>485</v>
      </c>
      <c r="E24" s="37" t="s">
        <v>412</v>
      </c>
      <c r="F24" s="40">
        <v>1</v>
      </c>
      <c r="G24" s="41">
        <v>8000</v>
      </c>
      <c r="H24" s="41">
        <v>8000</v>
      </c>
    </row>
    <row r="25" ht="30" customHeight="1" spans="1:8">
      <c r="A25" s="39" t="s">
        <v>46</v>
      </c>
      <c r="B25" s="39" t="s">
        <v>463</v>
      </c>
      <c r="C25" s="39" t="s">
        <v>486</v>
      </c>
      <c r="D25" s="39" t="s">
        <v>487</v>
      </c>
      <c r="E25" s="37" t="s">
        <v>473</v>
      </c>
      <c r="F25" s="40">
        <v>1</v>
      </c>
      <c r="G25" s="41">
        <v>3000</v>
      </c>
      <c r="H25" s="41">
        <v>3000</v>
      </c>
    </row>
    <row r="26" ht="30" customHeight="1" spans="1:8">
      <c r="A26" s="39" t="s">
        <v>46</v>
      </c>
      <c r="B26" s="39" t="s">
        <v>463</v>
      </c>
      <c r="C26" s="39" t="s">
        <v>488</v>
      </c>
      <c r="D26" s="39" t="s">
        <v>489</v>
      </c>
      <c r="E26" s="37" t="s">
        <v>412</v>
      </c>
      <c r="F26" s="40">
        <v>1</v>
      </c>
      <c r="G26" s="41">
        <v>5000</v>
      </c>
      <c r="H26" s="41">
        <v>5000</v>
      </c>
    </row>
    <row r="27" ht="30" customHeight="1" spans="1:8">
      <c r="A27" s="39" t="s">
        <v>46</v>
      </c>
      <c r="B27" s="39" t="s">
        <v>490</v>
      </c>
      <c r="C27" s="39" t="s">
        <v>408</v>
      </c>
      <c r="D27" s="39" t="s">
        <v>407</v>
      </c>
      <c r="E27" s="37" t="s">
        <v>403</v>
      </c>
      <c r="F27" s="40">
        <v>16</v>
      </c>
      <c r="G27" s="41">
        <v>800</v>
      </c>
      <c r="H27" s="41">
        <v>12800</v>
      </c>
    </row>
    <row r="28" ht="30" customHeight="1" spans="1:8">
      <c r="A28" s="39" t="s">
        <v>46</v>
      </c>
      <c r="B28" s="39" t="s">
        <v>490</v>
      </c>
      <c r="C28" s="39" t="s">
        <v>402</v>
      </c>
      <c r="D28" s="39" t="s">
        <v>401</v>
      </c>
      <c r="E28" s="37" t="s">
        <v>403</v>
      </c>
      <c r="F28" s="40">
        <v>2</v>
      </c>
      <c r="G28" s="41">
        <v>3500</v>
      </c>
      <c r="H28" s="41">
        <v>7000</v>
      </c>
    </row>
    <row r="29" ht="30" customHeight="1" spans="1:8">
      <c r="A29" s="39" t="s">
        <v>46</v>
      </c>
      <c r="B29" s="39" t="s">
        <v>490</v>
      </c>
      <c r="C29" s="39" t="s">
        <v>405</v>
      </c>
      <c r="D29" s="39" t="s">
        <v>404</v>
      </c>
      <c r="E29" s="37" t="s">
        <v>403</v>
      </c>
      <c r="F29" s="40">
        <v>4</v>
      </c>
      <c r="G29" s="41">
        <v>3100</v>
      </c>
      <c r="H29" s="41">
        <v>12400</v>
      </c>
    </row>
    <row r="30" ht="30" customHeight="1" spans="1:8">
      <c r="A30" s="39" t="s">
        <v>46</v>
      </c>
      <c r="B30" s="39" t="s">
        <v>490</v>
      </c>
      <c r="C30" s="39" t="s">
        <v>405</v>
      </c>
      <c r="D30" s="39" t="s">
        <v>404</v>
      </c>
      <c r="E30" s="37" t="s">
        <v>403</v>
      </c>
      <c r="F30" s="40">
        <v>6</v>
      </c>
      <c r="G30" s="41">
        <v>4200</v>
      </c>
      <c r="H30" s="41">
        <v>25200</v>
      </c>
    </row>
    <row r="31" ht="30" customHeight="1" spans="1:8">
      <c r="A31" s="39" t="s">
        <v>46</v>
      </c>
      <c r="B31" s="39" t="s">
        <v>490</v>
      </c>
      <c r="C31" s="39" t="s">
        <v>405</v>
      </c>
      <c r="D31" s="39" t="s">
        <v>404</v>
      </c>
      <c r="E31" s="37" t="s">
        <v>403</v>
      </c>
      <c r="F31" s="40">
        <v>4</v>
      </c>
      <c r="G31" s="41">
        <v>3500</v>
      </c>
      <c r="H31" s="41">
        <v>14000</v>
      </c>
    </row>
    <row r="32" ht="30" customHeight="1" spans="1:8">
      <c r="A32" s="39" t="s">
        <v>46</v>
      </c>
      <c r="B32" s="39" t="s">
        <v>490</v>
      </c>
      <c r="C32" s="39" t="s">
        <v>405</v>
      </c>
      <c r="D32" s="39" t="s">
        <v>406</v>
      </c>
      <c r="E32" s="37" t="s">
        <v>403</v>
      </c>
      <c r="F32" s="40">
        <v>12</v>
      </c>
      <c r="G32" s="41">
        <v>3000</v>
      </c>
      <c r="H32" s="41">
        <v>36000</v>
      </c>
    </row>
    <row r="33" ht="20.25" customHeight="1" spans="1:8">
      <c r="A33" s="37" t="s">
        <v>31</v>
      </c>
      <c r="B33" s="37"/>
      <c r="C33" s="37"/>
      <c r="D33" s="37"/>
      <c r="E33" s="37"/>
      <c r="F33" s="40">
        <v>76</v>
      </c>
      <c r="G33" s="41"/>
      <c r="H33" s="41">
        <v>1219600</v>
      </c>
    </row>
  </sheetData>
  <mergeCells count="8">
    <mergeCell ref="A2:H2"/>
    <mergeCell ref="F4:H4"/>
    <mergeCell ref="A33:E33"/>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J1" sqref="J1"/>
    </sheetView>
  </sheetViews>
  <sheetFormatPr defaultColWidth="9.13888888888889" defaultRowHeight="14.25" customHeight="1"/>
  <cols>
    <col min="1" max="1" width="16.2777777777778" customWidth="1"/>
    <col min="2" max="2" width="29" customWidth="1"/>
    <col min="3" max="3" width="23.8518518518519" customWidth="1"/>
    <col min="4" max="7" width="19.5740740740741" customWidth="1"/>
    <col min="8" max="8" width="15.4259259259259" customWidth="1"/>
    <col min="9" max="11" width="19.5740740740741" customWidth="1"/>
  </cols>
  <sheetData>
    <row r="1" ht="13.5" customHeight="1" spans="4:11">
      <c r="D1" s="1"/>
      <c r="E1" s="1"/>
      <c r="F1" s="1"/>
      <c r="G1" s="1"/>
      <c r="K1" s="2" t="s">
        <v>491</v>
      </c>
    </row>
    <row r="2" ht="27.75" customHeight="1" spans="1:11">
      <c r="A2" s="27" t="s">
        <v>492</v>
      </c>
      <c r="B2" s="27"/>
      <c r="C2" s="27"/>
      <c r="D2" s="27"/>
      <c r="E2" s="27"/>
      <c r="F2" s="27"/>
      <c r="G2" s="27"/>
      <c r="H2" s="27"/>
      <c r="I2" s="27"/>
      <c r="J2" s="27"/>
      <c r="K2" s="27"/>
    </row>
    <row r="3" ht="13.5" customHeight="1" spans="1:11">
      <c r="A3" s="4" t="str">
        <f>"单位名称："&amp;"云南省林业调查规划院昆明分院"</f>
        <v>单位名称：云南省林业调查规划院昆明分院</v>
      </c>
      <c r="B3" s="5"/>
      <c r="C3" s="5"/>
      <c r="D3" s="5"/>
      <c r="E3" s="5"/>
      <c r="F3" s="5"/>
      <c r="G3" s="5"/>
      <c r="H3" s="6"/>
      <c r="I3" s="6"/>
      <c r="J3" s="6"/>
      <c r="K3" s="7" t="s">
        <v>132</v>
      </c>
    </row>
    <row r="4" ht="21.75" customHeight="1" spans="1:11">
      <c r="A4" s="8" t="s">
        <v>223</v>
      </c>
      <c r="B4" s="8" t="s">
        <v>143</v>
      </c>
      <c r="C4" s="8" t="s">
        <v>224</v>
      </c>
      <c r="D4" s="9" t="s">
        <v>144</v>
      </c>
      <c r="E4" s="9" t="s">
        <v>145</v>
      </c>
      <c r="F4" s="9" t="s">
        <v>146</v>
      </c>
      <c r="G4" s="9" t="s">
        <v>147</v>
      </c>
      <c r="H4" s="15" t="s">
        <v>31</v>
      </c>
      <c r="I4" s="10" t="s">
        <v>493</v>
      </c>
      <c r="J4" s="11"/>
      <c r="K4" s="12"/>
    </row>
    <row r="5" ht="21.75" customHeight="1" spans="1:11">
      <c r="A5" s="13"/>
      <c r="B5" s="13"/>
      <c r="C5" s="13"/>
      <c r="D5" s="14"/>
      <c r="E5" s="14"/>
      <c r="F5" s="14"/>
      <c r="G5" s="14"/>
      <c r="H5" s="28"/>
      <c r="I5" s="9" t="s">
        <v>34</v>
      </c>
      <c r="J5" s="9" t="s">
        <v>35</v>
      </c>
      <c r="K5" s="9" t="s">
        <v>36</v>
      </c>
    </row>
    <row r="6" ht="40.5" customHeight="1" spans="1:11">
      <c r="A6" s="16"/>
      <c r="B6" s="16"/>
      <c r="C6" s="16"/>
      <c r="D6" s="17"/>
      <c r="E6" s="17"/>
      <c r="F6" s="17"/>
      <c r="G6" s="17"/>
      <c r="H6" s="18"/>
      <c r="I6" s="17" t="s">
        <v>33</v>
      </c>
      <c r="J6" s="17"/>
      <c r="K6" s="17"/>
    </row>
    <row r="7" ht="15" customHeight="1" spans="1:11">
      <c r="A7" s="19">
        <v>1</v>
      </c>
      <c r="B7" s="19">
        <v>2</v>
      </c>
      <c r="C7" s="19">
        <v>3</v>
      </c>
      <c r="D7" s="19">
        <v>4</v>
      </c>
      <c r="E7" s="19">
        <v>5</v>
      </c>
      <c r="F7" s="19">
        <v>6</v>
      </c>
      <c r="G7" s="19">
        <v>7</v>
      </c>
      <c r="H7" s="19">
        <v>8</v>
      </c>
      <c r="I7" s="19">
        <v>9</v>
      </c>
      <c r="J7" s="33">
        <v>10</v>
      </c>
      <c r="K7" s="33">
        <v>11</v>
      </c>
    </row>
    <row r="8" ht="30.75" customHeight="1" spans="1:11">
      <c r="A8" s="29"/>
      <c r="B8" s="20"/>
      <c r="C8" s="29"/>
      <c r="D8" s="29"/>
      <c r="E8" s="29"/>
      <c r="F8" s="29"/>
      <c r="G8" s="29"/>
      <c r="H8" s="22"/>
      <c r="I8" s="22"/>
      <c r="J8" s="22"/>
      <c r="K8" s="22"/>
    </row>
    <row r="9" ht="30.75" customHeight="1" spans="1:11">
      <c r="A9" s="20"/>
      <c r="B9" s="20"/>
      <c r="C9" s="20"/>
      <c r="D9" s="20"/>
      <c r="E9" s="20"/>
      <c r="F9" s="20"/>
      <c r="G9" s="20"/>
      <c r="H9" s="22"/>
      <c r="I9" s="22"/>
      <c r="J9" s="22"/>
      <c r="K9" s="22"/>
    </row>
    <row r="10" ht="18.75" customHeight="1" spans="1:11">
      <c r="A10" s="30" t="s">
        <v>107</v>
      </c>
      <c r="B10" s="31"/>
      <c r="C10" s="31"/>
      <c r="D10" s="31"/>
      <c r="E10" s="31"/>
      <c r="F10" s="31"/>
      <c r="G10" s="32"/>
      <c r="H10" s="22"/>
      <c r="I10" s="22"/>
      <c r="J10" s="22"/>
      <c r="K10" s="22"/>
    </row>
    <row r="11" customFormat="1" ht="33" customHeight="1" spans="1:1">
      <c r="A11" t="s">
        <v>494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2"/>
  <sheetViews>
    <sheetView showZeros="0" workbookViewId="0">
      <selection activeCell="E19" sqref="E19"/>
    </sheetView>
  </sheetViews>
  <sheetFormatPr defaultColWidth="9.13888888888889" defaultRowHeight="14.25" customHeight="1" outlineLevelCol="6"/>
  <cols>
    <col min="1" max="1" width="37.712962962963" customWidth="1"/>
    <col min="2" max="2" width="28" customWidth="1"/>
    <col min="3" max="3" width="37.5740740740741" customWidth="1"/>
    <col min="4" max="4" width="17" customWidth="1"/>
    <col min="5" max="7" width="27" customWidth="1"/>
  </cols>
  <sheetData>
    <row r="1" ht="13.5" customHeight="1" spans="4:7">
      <c r="D1" s="1"/>
      <c r="G1" s="2" t="s">
        <v>495</v>
      </c>
    </row>
    <row r="2" ht="27.75" customHeight="1" spans="1:7">
      <c r="A2" s="3" t="s">
        <v>496</v>
      </c>
      <c r="B2" s="3"/>
      <c r="C2" s="3"/>
      <c r="D2" s="3"/>
      <c r="E2" s="3"/>
      <c r="F2" s="3"/>
      <c r="G2" s="3"/>
    </row>
    <row r="3" ht="13.5" customHeight="1" spans="1:7">
      <c r="A3" s="4" t="str">
        <f>"单位名称："&amp;"云南省林业调查规划院昆明分院"</f>
        <v>单位名称：云南省林业调查规划院昆明分院</v>
      </c>
      <c r="B3" s="5"/>
      <c r="C3" s="5"/>
      <c r="D3" s="5"/>
      <c r="E3" s="6"/>
      <c r="F3" s="6"/>
      <c r="G3" s="7" t="s">
        <v>132</v>
      </c>
    </row>
    <row r="4" ht="21.75" customHeight="1" spans="1:7">
      <c r="A4" s="8" t="s">
        <v>224</v>
      </c>
      <c r="B4" s="8" t="s">
        <v>223</v>
      </c>
      <c r="C4" s="8" t="s">
        <v>143</v>
      </c>
      <c r="D4" s="9" t="s">
        <v>497</v>
      </c>
      <c r="E4" s="10" t="s">
        <v>34</v>
      </c>
      <c r="F4" s="11"/>
      <c r="G4" s="12"/>
    </row>
    <row r="5" ht="21.75" customHeight="1" spans="1:7">
      <c r="A5" s="13"/>
      <c r="B5" s="13"/>
      <c r="C5" s="13"/>
      <c r="D5" s="14"/>
      <c r="E5" s="15" t="s">
        <v>498</v>
      </c>
      <c r="F5" s="9" t="s">
        <v>499</v>
      </c>
      <c r="G5" s="9" t="s">
        <v>500</v>
      </c>
    </row>
    <row r="6" ht="40.5" customHeight="1" spans="1:7">
      <c r="A6" s="16"/>
      <c r="B6" s="16"/>
      <c r="C6" s="16"/>
      <c r="D6" s="17"/>
      <c r="E6" s="18"/>
      <c r="F6" s="17" t="s">
        <v>33</v>
      </c>
      <c r="G6" s="17"/>
    </row>
    <row r="7" ht="15" customHeight="1" spans="1:7">
      <c r="A7" s="19">
        <v>1</v>
      </c>
      <c r="B7" s="19">
        <v>2</v>
      </c>
      <c r="C7" s="19">
        <v>3</v>
      </c>
      <c r="D7" s="19">
        <v>4</v>
      </c>
      <c r="E7" s="19">
        <v>5</v>
      </c>
      <c r="F7" s="19">
        <v>6</v>
      </c>
      <c r="G7" s="19">
        <v>7</v>
      </c>
    </row>
    <row r="8" ht="30" customHeight="1" spans="1:7">
      <c r="A8" s="20" t="s">
        <v>46</v>
      </c>
      <c r="B8" s="21"/>
      <c r="C8" s="21"/>
      <c r="D8" s="20"/>
      <c r="E8" s="22">
        <v>3878700</v>
      </c>
      <c r="F8" s="22">
        <v>3878700</v>
      </c>
      <c r="G8" s="22">
        <v>3878700</v>
      </c>
    </row>
    <row r="9" ht="30" customHeight="1" spans="1:7">
      <c r="A9" s="20"/>
      <c r="B9" s="20" t="s">
        <v>501</v>
      </c>
      <c r="C9" s="20" t="s">
        <v>227</v>
      </c>
      <c r="D9" s="20" t="s">
        <v>502</v>
      </c>
      <c r="E9" s="22">
        <v>2022300</v>
      </c>
      <c r="F9" s="22">
        <v>2022300</v>
      </c>
      <c r="G9" s="22">
        <v>2022300</v>
      </c>
    </row>
    <row r="10" ht="30" customHeight="1" spans="1:7">
      <c r="A10" s="23"/>
      <c r="B10" s="20" t="s">
        <v>503</v>
      </c>
      <c r="C10" s="20" t="s">
        <v>249</v>
      </c>
      <c r="D10" s="20" t="s">
        <v>502</v>
      </c>
      <c r="E10" s="22">
        <v>1396000</v>
      </c>
      <c r="F10" s="22">
        <v>1396000</v>
      </c>
      <c r="G10" s="22">
        <v>1396000</v>
      </c>
    </row>
    <row r="11" ht="30" customHeight="1" spans="1:7">
      <c r="A11" s="23"/>
      <c r="B11" s="20" t="s">
        <v>503</v>
      </c>
      <c r="C11" s="20" t="s">
        <v>247</v>
      </c>
      <c r="D11" s="20" t="s">
        <v>502</v>
      </c>
      <c r="E11" s="22">
        <v>460400</v>
      </c>
      <c r="F11" s="22">
        <v>460400</v>
      </c>
      <c r="G11" s="22">
        <v>460400</v>
      </c>
    </row>
    <row r="12" ht="18.75" customHeight="1" spans="1:7">
      <c r="A12" s="24" t="s">
        <v>31</v>
      </c>
      <c r="B12" s="25" t="s">
        <v>504</v>
      </c>
      <c r="C12" s="25"/>
      <c r="D12" s="26"/>
      <c r="E12" s="22">
        <v>3878700</v>
      </c>
      <c r="F12" s="22">
        <v>3878700</v>
      </c>
      <c r="G12" s="22">
        <v>3878700</v>
      </c>
    </row>
  </sheetData>
  <mergeCells count="11">
    <mergeCell ref="A2:G2"/>
    <mergeCell ref="A3:D3"/>
    <mergeCell ref="E4:G4"/>
    <mergeCell ref="A12:D12"/>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B20" sqref="B20"/>
    </sheetView>
  </sheetViews>
  <sheetFormatPr defaultColWidth="8" defaultRowHeight="14.25" customHeight="1"/>
  <cols>
    <col min="1" max="1" width="21.1388888888889" customWidth="1"/>
    <col min="2" max="2" width="35.2777777777778" customWidth="1"/>
    <col min="3" max="19" width="16.1388888888889" customWidth="1"/>
  </cols>
  <sheetData>
    <row r="1" ht="12" customHeight="1" spans="1:18">
      <c r="A1" s="145"/>
      <c r="J1" s="157"/>
      <c r="R1" s="2" t="s">
        <v>27</v>
      </c>
    </row>
    <row r="2" ht="36" customHeight="1" spans="1:19">
      <c r="A2" s="146" t="s">
        <v>28</v>
      </c>
      <c r="B2" s="27"/>
      <c r="C2" s="27"/>
      <c r="D2" s="27"/>
      <c r="E2" s="27"/>
      <c r="F2" s="27"/>
      <c r="G2" s="27"/>
      <c r="H2" s="27"/>
      <c r="I2" s="27"/>
      <c r="J2" s="43"/>
      <c r="K2" s="27"/>
      <c r="L2" s="27"/>
      <c r="M2" s="27"/>
      <c r="N2" s="27"/>
      <c r="O2" s="27"/>
      <c r="P2" s="27"/>
      <c r="Q2" s="27"/>
      <c r="R2" s="27"/>
      <c r="S2" s="27"/>
    </row>
    <row r="3" ht="20.25" customHeight="1" spans="1:19">
      <c r="A3" s="90" t="str">
        <f>"单位名称："&amp;"云南省林业调查规划院昆明分院"</f>
        <v>单位名称：云南省林业调查规划院昆明分院</v>
      </c>
      <c r="B3" s="6"/>
      <c r="C3" s="6"/>
      <c r="D3" s="6"/>
      <c r="E3" s="6"/>
      <c r="F3" s="6"/>
      <c r="G3" s="6"/>
      <c r="H3" s="6"/>
      <c r="I3" s="6"/>
      <c r="J3" s="158"/>
      <c r="K3" s="6"/>
      <c r="L3" s="6"/>
      <c r="M3" s="6"/>
      <c r="N3" s="7"/>
      <c r="O3" s="7"/>
      <c r="P3" s="7"/>
      <c r="Q3" s="7"/>
      <c r="R3" s="7" t="s">
        <v>2</v>
      </c>
      <c r="S3" s="7" t="s">
        <v>2</v>
      </c>
    </row>
    <row r="4" ht="18.75" customHeight="1" spans="1:19">
      <c r="A4" s="147" t="s">
        <v>29</v>
      </c>
      <c r="B4" s="148" t="s">
        <v>30</v>
      </c>
      <c r="C4" s="148" t="s">
        <v>31</v>
      </c>
      <c r="D4" s="149" t="s">
        <v>32</v>
      </c>
      <c r="E4" s="150"/>
      <c r="F4" s="150"/>
      <c r="G4" s="150"/>
      <c r="H4" s="150"/>
      <c r="I4" s="150"/>
      <c r="J4" s="159"/>
      <c r="K4" s="150"/>
      <c r="L4" s="150"/>
      <c r="M4" s="150"/>
      <c r="N4" s="160"/>
      <c r="O4" s="160" t="s">
        <v>20</v>
      </c>
      <c r="P4" s="160"/>
      <c r="Q4" s="160"/>
      <c r="R4" s="160"/>
      <c r="S4" s="160"/>
    </row>
    <row r="5" ht="18" customHeight="1" spans="1:19">
      <c r="A5" s="151"/>
      <c r="B5" s="152"/>
      <c r="C5" s="152"/>
      <c r="D5" s="152" t="s">
        <v>33</v>
      </c>
      <c r="E5" s="152" t="s">
        <v>34</v>
      </c>
      <c r="F5" s="152" t="s">
        <v>35</v>
      </c>
      <c r="G5" s="152" t="s">
        <v>36</v>
      </c>
      <c r="H5" s="152" t="s">
        <v>37</v>
      </c>
      <c r="I5" s="161" t="s">
        <v>38</v>
      </c>
      <c r="J5" s="162"/>
      <c r="K5" s="161" t="s">
        <v>39</v>
      </c>
      <c r="L5" s="161" t="s">
        <v>40</v>
      </c>
      <c r="M5" s="161" t="s">
        <v>41</v>
      </c>
      <c r="N5" s="163" t="s">
        <v>42</v>
      </c>
      <c r="O5" s="164" t="s">
        <v>33</v>
      </c>
      <c r="P5" s="164" t="s">
        <v>34</v>
      </c>
      <c r="Q5" s="164" t="s">
        <v>35</v>
      </c>
      <c r="R5" s="164" t="s">
        <v>36</v>
      </c>
      <c r="S5" s="164" t="s">
        <v>43</v>
      </c>
    </row>
    <row r="6" ht="29.25" customHeight="1" spans="1:19">
      <c r="A6" s="153"/>
      <c r="B6" s="154"/>
      <c r="C6" s="154"/>
      <c r="D6" s="154"/>
      <c r="E6" s="154"/>
      <c r="F6" s="154"/>
      <c r="G6" s="154"/>
      <c r="H6" s="154"/>
      <c r="I6" s="165" t="s">
        <v>33</v>
      </c>
      <c r="J6" s="165" t="s">
        <v>44</v>
      </c>
      <c r="K6" s="165" t="s">
        <v>39</v>
      </c>
      <c r="L6" s="165" t="s">
        <v>40</v>
      </c>
      <c r="M6" s="165" t="s">
        <v>41</v>
      </c>
      <c r="N6" s="165" t="s">
        <v>42</v>
      </c>
      <c r="O6" s="165"/>
      <c r="P6" s="165"/>
      <c r="Q6" s="165"/>
      <c r="R6" s="165"/>
      <c r="S6" s="165"/>
    </row>
    <row r="7" ht="16.5" customHeight="1" spans="1:19">
      <c r="A7" s="129">
        <v>1</v>
      </c>
      <c r="B7" s="19">
        <v>2</v>
      </c>
      <c r="C7" s="19">
        <v>3</v>
      </c>
      <c r="D7" s="19">
        <v>4</v>
      </c>
      <c r="E7" s="129">
        <v>5</v>
      </c>
      <c r="F7" s="19">
        <v>6</v>
      </c>
      <c r="G7" s="19">
        <v>7</v>
      </c>
      <c r="H7" s="129">
        <v>8</v>
      </c>
      <c r="I7" s="19">
        <v>9</v>
      </c>
      <c r="J7" s="33">
        <v>10</v>
      </c>
      <c r="K7" s="33">
        <v>11</v>
      </c>
      <c r="L7" s="166">
        <v>12</v>
      </c>
      <c r="M7" s="33">
        <v>13</v>
      </c>
      <c r="N7" s="33">
        <v>14</v>
      </c>
      <c r="O7" s="33">
        <v>15</v>
      </c>
      <c r="P7" s="33">
        <v>16</v>
      </c>
      <c r="Q7" s="33">
        <v>17</v>
      </c>
      <c r="R7" s="33">
        <v>18</v>
      </c>
      <c r="S7" s="33">
        <v>19</v>
      </c>
    </row>
    <row r="8" ht="31.5" customHeight="1" spans="1:19">
      <c r="A8" s="29" t="s">
        <v>45</v>
      </c>
      <c r="B8" s="29" t="s">
        <v>46</v>
      </c>
      <c r="C8" s="22">
        <v>31619047.78</v>
      </c>
      <c r="D8" s="119">
        <v>31610246.77</v>
      </c>
      <c r="E8" s="89">
        <v>26940746.77</v>
      </c>
      <c r="F8" s="89"/>
      <c r="G8" s="89"/>
      <c r="H8" s="89"/>
      <c r="I8" s="89">
        <v>4669500</v>
      </c>
      <c r="J8" s="89">
        <v>4669500</v>
      </c>
      <c r="K8" s="89"/>
      <c r="L8" s="89"/>
      <c r="M8" s="89"/>
      <c r="N8" s="89"/>
      <c r="O8" s="89">
        <v>8801.01</v>
      </c>
      <c r="P8" s="89">
        <v>8801.01</v>
      </c>
      <c r="Q8" s="89"/>
      <c r="R8" s="89"/>
      <c r="S8" s="89"/>
    </row>
    <row r="9" ht="16.5" customHeight="1" spans="1:19">
      <c r="A9" s="155" t="s">
        <v>31</v>
      </c>
      <c r="B9" s="156"/>
      <c r="C9" s="119">
        <v>31619047.78</v>
      </c>
      <c r="D9" s="119">
        <v>31610246.77</v>
      </c>
      <c r="E9" s="89">
        <v>26940746.77</v>
      </c>
      <c r="F9" s="89"/>
      <c r="G9" s="89"/>
      <c r="H9" s="89"/>
      <c r="I9" s="89">
        <v>4669500</v>
      </c>
      <c r="J9" s="89">
        <v>4669500</v>
      </c>
      <c r="K9" s="89"/>
      <c r="L9" s="89"/>
      <c r="M9" s="89"/>
      <c r="N9" s="89"/>
      <c r="O9" s="89">
        <v>8801.01</v>
      </c>
      <c r="P9" s="89">
        <v>8801.01</v>
      </c>
      <c r="Q9" s="89"/>
      <c r="R9" s="89"/>
      <c r="S9" s="89"/>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1"/>
  <sheetViews>
    <sheetView showZeros="0" workbookViewId="0">
      <selection activeCell="A1" sqref="A1"/>
    </sheetView>
  </sheetViews>
  <sheetFormatPr defaultColWidth="9.13888888888889" defaultRowHeight="14.25" customHeight="1"/>
  <cols>
    <col min="1" max="1" width="14.2777777777778" customWidth="1"/>
    <col min="2" max="2" width="32.5740740740741" customWidth="1"/>
    <col min="3" max="6" width="18.8518518518519" customWidth="1"/>
    <col min="7" max="7" width="21.2777777777778" customWidth="1"/>
    <col min="8" max="9" width="18.8518518518519" customWidth="1"/>
    <col min="10" max="10" width="17.8518518518519" customWidth="1"/>
    <col min="11" max="15" width="18.8518518518519" customWidth="1"/>
  </cols>
  <sheetData>
    <row r="1" ht="15.75" customHeight="1" spans="15:15">
      <c r="O1" s="53" t="s">
        <v>47</v>
      </c>
    </row>
    <row r="2" ht="28.5" customHeight="1" spans="1:15">
      <c r="A2" s="27" t="s">
        <v>48</v>
      </c>
      <c r="B2" s="27"/>
      <c r="C2" s="27"/>
      <c r="D2" s="27"/>
      <c r="E2" s="27"/>
      <c r="F2" s="27"/>
      <c r="G2" s="27"/>
      <c r="H2" s="27"/>
      <c r="I2" s="27"/>
      <c r="J2" s="27"/>
      <c r="K2" s="27"/>
      <c r="L2" s="27"/>
      <c r="M2" s="27"/>
      <c r="N2" s="27"/>
      <c r="O2" s="27"/>
    </row>
    <row r="3" ht="15" customHeight="1" spans="1:15">
      <c r="A3" s="99" t="str">
        <f>"单位名称："&amp;"云南省林业调查规划院昆明分院"</f>
        <v>单位名称：云南省林业调查规划院昆明分院</v>
      </c>
      <c r="B3" s="100"/>
      <c r="C3" s="56"/>
      <c r="D3" s="56"/>
      <c r="E3" s="56"/>
      <c r="F3" s="56"/>
      <c r="G3" s="6"/>
      <c r="H3" s="56"/>
      <c r="I3" s="56"/>
      <c r="J3" s="6"/>
      <c r="K3" s="56"/>
      <c r="L3" s="56"/>
      <c r="M3" s="6"/>
      <c r="N3" s="6"/>
      <c r="O3" s="101" t="s">
        <v>2</v>
      </c>
    </row>
    <row r="4" ht="18.75" customHeight="1" spans="1:15">
      <c r="A4" s="9" t="s">
        <v>49</v>
      </c>
      <c r="B4" s="9" t="s">
        <v>50</v>
      </c>
      <c r="C4" s="15" t="s">
        <v>31</v>
      </c>
      <c r="D4" s="60" t="s">
        <v>34</v>
      </c>
      <c r="E4" s="60"/>
      <c r="F4" s="60"/>
      <c r="G4" s="144" t="s">
        <v>35</v>
      </c>
      <c r="H4" s="9" t="s">
        <v>36</v>
      </c>
      <c r="I4" s="9" t="s">
        <v>51</v>
      </c>
      <c r="J4" s="10" t="s">
        <v>52</v>
      </c>
      <c r="K4" s="67" t="s">
        <v>53</v>
      </c>
      <c r="L4" s="67" t="s">
        <v>54</v>
      </c>
      <c r="M4" s="67" t="s">
        <v>55</v>
      </c>
      <c r="N4" s="67" t="s">
        <v>56</v>
      </c>
      <c r="O4" s="84" t="s">
        <v>57</v>
      </c>
    </row>
    <row r="5" ht="30" customHeight="1" spans="1:15">
      <c r="A5" s="18"/>
      <c r="B5" s="18"/>
      <c r="C5" s="18"/>
      <c r="D5" s="60" t="s">
        <v>33</v>
      </c>
      <c r="E5" s="60" t="s">
        <v>58</v>
      </c>
      <c r="F5" s="60" t="s">
        <v>59</v>
      </c>
      <c r="G5" s="18"/>
      <c r="H5" s="18"/>
      <c r="I5" s="18"/>
      <c r="J5" s="60" t="s">
        <v>33</v>
      </c>
      <c r="K5" s="88" t="s">
        <v>53</v>
      </c>
      <c r="L5" s="88" t="s">
        <v>54</v>
      </c>
      <c r="M5" s="88" t="s">
        <v>55</v>
      </c>
      <c r="N5" s="88" t="s">
        <v>56</v>
      </c>
      <c r="O5" s="88" t="s">
        <v>57</v>
      </c>
    </row>
    <row r="6" ht="16.5" customHeight="1" spans="1:15">
      <c r="A6" s="60">
        <v>1</v>
      </c>
      <c r="B6" s="60">
        <v>2</v>
      </c>
      <c r="C6" s="60">
        <v>3</v>
      </c>
      <c r="D6" s="60">
        <v>4</v>
      </c>
      <c r="E6" s="60">
        <v>5</v>
      </c>
      <c r="F6" s="60">
        <v>6</v>
      </c>
      <c r="G6" s="60">
        <v>7</v>
      </c>
      <c r="H6" s="45">
        <v>8</v>
      </c>
      <c r="I6" s="45">
        <v>9</v>
      </c>
      <c r="J6" s="45">
        <v>10</v>
      </c>
      <c r="K6" s="45">
        <v>11</v>
      </c>
      <c r="L6" s="45">
        <v>12</v>
      </c>
      <c r="M6" s="45">
        <v>13</v>
      </c>
      <c r="N6" s="45">
        <v>14</v>
      </c>
      <c r="O6" s="60">
        <v>15</v>
      </c>
    </row>
    <row r="7" ht="20.25" customHeight="1" spans="1:15">
      <c r="A7" s="29" t="s">
        <v>60</v>
      </c>
      <c r="B7" s="29" t="s">
        <v>61</v>
      </c>
      <c r="C7" s="119">
        <v>4669500</v>
      </c>
      <c r="D7" s="119"/>
      <c r="E7" s="119"/>
      <c r="F7" s="119"/>
      <c r="G7" s="89"/>
      <c r="H7" s="119"/>
      <c r="I7" s="119"/>
      <c r="J7" s="119">
        <v>4669500</v>
      </c>
      <c r="K7" s="119">
        <v>4669500</v>
      </c>
      <c r="L7" s="119"/>
      <c r="M7" s="89"/>
      <c r="N7" s="119"/>
      <c r="O7" s="119"/>
    </row>
    <row r="8" ht="20.25" customHeight="1" spans="1:15">
      <c r="A8" s="127" t="s">
        <v>62</v>
      </c>
      <c r="B8" s="127" t="s">
        <v>63</v>
      </c>
      <c r="C8" s="119">
        <v>2010900</v>
      </c>
      <c r="D8" s="119"/>
      <c r="E8" s="119"/>
      <c r="F8" s="119"/>
      <c r="G8" s="89"/>
      <c r="H8" s="119"/>
      <c r="I8" s="119"/>
      <c r="J8" s="119">
        <v>2010900</v>
      </c>
      <c r="K8" s="119">
        <v>2010900</v>
      </c>
      <c r="L8" s="119"/>
      <c r="M8" s="89"/>
      <c r="N8" s="119"/>
      <c r="O8" s="119"/>
    </row>
    <row r="9" ht="20.25" customHeight="1" spans="1:15">
      <c r="A9" s="128" t="s">
        <v>64</v>
      </c>
      <c r="B9" s="128" t="s">
        <v>65</v>
      </c>
      <c r="C9" s="119">
        <v>2010900</v>
      </c>
      <c r="D9" s="119"/>
      <c r="E9" s="119"/>
      <c r="F9" s="119"/>
      <c r="G9" s="89"/>
      <c r="H9" s="119"/>
      <c r="I9" s="119"/>
      <c r="J9" s="119">
        <v>2010900</v>
      </c>
      <c r="K9" s="119">
        <v>2010900</v>
      </c>
      <c r="L9" s="119"/>
      <c r="M9" s="89"/>
      <c r="N9" s="119"/>
      <c r="O9" s="119"/>
    </row>
    <row r="10" ht="20.25" customHeight="1" spans="1:15">
      <c r="A10" s="127" t="s">
        <v>66</v>
      </c>
      <c r="B10" s="127" t="s">
        <v>67</v>
      </c>
      <c r="C10" s="119">
        <v>2658600</v>
      </c>
      <c r="D10" s="119"/>
      <c r="E10" s="119"/>
      <c r="F10" s="119"/>
      <c r="G10" s="89"/>
      <c r="H10" s="119"/>
      <c r="I10" s="119"/>
      <c r="J10" s="119">
        <v>2658600</v>
      </c>
      <c r="K10" s="119">
        <v>2658600</v>
      </c>
      <c r="L10" s="119"/>
      <c r="M10" s="89"/>
      <c r="N10" s="119"/>
      <c r="O10" s="119"/>
    </row>
    <row r="11" ht="20.25" customHeight="1" spans="1:15">
      <c r="A11" s="128" t="s">
        <v>68</v>
      </c>
      <c r="B11" s="128" t="s">
        <v>69</v>
      </c>
      <c r="C11" s="119">
        <v>2658600</v>
      </c>
      <c r="D11" s="119"/>
      <c r="E11" s="119"/>
      <c r="F11" s="119"/>
      <c r="G11" s="89"/>
      <c r="H11" s="119"/>
      <c r="I11" s="119"/>
      <c r="J11" s="119">
        <v>2658600</v>
      </c>
      <c r="K11" s="119">
        <v>2658600</v>
      </c>
      <c r="L11" s="119"/>
      <c r="M11" s="89"/>
      <c r="N11" s="119"/>
      <c r="O11" s="119"/>
    </row>
    <row r="12" ht="20.25" customHeight="1" spans="1:15">
      <c r="A12" s="29" t="s">
        <v>70</v>
      </c>
      <c r="B12" s="29" t="s">
        <v>71</v>
      </c>
      <c r="C12" s="119">
        <v>2227924.82</v>
      </c>
      <c r="D12" s="119">
        <v>2227924.82</v>
      </c>
      <c r="E12" s="119">
        <v>2227924.82</v>
      </c>
      <c r="F12" s="119"/>
      <c r="G12" s="89"/>
      <c r="H12" s="119"/>
      <c r="I12" s="119"/>
      <c r="J12" s="119"/>
      <c r="K12" s="119"/>
      <c r="L12" s="119"/>
      <c r="M12" s="89"/>
      <c r="N12" s="119"/>
      <c r="O12" s="119"/>
    </row>
    <row r="13" ht="20.25" customHeight="1" spans="1:15">
      <c r="A13" s="127" t="s">
        <v>72</v>
      </c>
      <c r="B13" s="127" t="s">
        <v>73</v>
      </c>
      <c r="C13" s="119">
        <v>2126022.88</v>
      </c>
      <c r="D13" s="119">
        <v>2126022.88</v>
      </c>
      <c r="E13" s="119">
        <v>2126022.88</v>
      </c>
      <c r="F13" s="119"/>
      <c r="G13" s="89"/>
      <c r="H13" s="119"/>
      <c r="I13" s="119"/>
      <c r="J13" s="119"/>
      <c r="K13" s="119"/>
      <c r="L13" s="119"/>
      <c r="M13" s="89"/>
      <c r="N13" s="119"/>
      <c r="O13" s="119"/>
    </row>
    <row r="14" ht="20.25" customHeight="1" spans="1:15">
      <c r="A14" s="128" t="s">
        <v>74</v>
      </c>
      <c r="B14" s="128" t="s">
        <v>75</v>
      </c>
      <c r="C14" s="119">
        <v>59220</v>
      </c>
      <c r="D14" s="119">
        <v>59220</v>
      </c>
      <c r="E14" s="119">
        <v>59220</v>
      </c>
      <c r="F14" s="119"/>
      <c r="G14" s="89"/>
      <c r="H14" s="119"/>
      <c r="I14" s="119"/>
      <c r="J14" s="119"/>
      <c r="K14" s="119"/>
      <c r="L14" s="119"/>
      <c r="M14" s="89"/>
      <c r="N14" s="119"/>
      <c r="O14" s="119"/>
    </row>
    <row r="15" ht="20.25" customHeight="1" spans="1:15">
      <c r="A15" s="128" t="s">
        <v>76</v>
      </c>
      <c r="B15" s="128" t="s">
        <v>77</v>
      </c>
      <c r="C15" s="119">
        <v>2066802.88</v>
      </c>
      <c r="D15" s="119">
        <v>2066802.88</v>
      </c>
      <c r="E15" s="119">
        <v>2066802.88</v>
      </c>
      <c r="F15" s="119"/>
      <c r="G15" s="89"/>
      <c r="H15" s="119"/>
      <c r="I15" s="119"/>
      <c r="J15" s="119"/>
      <c r="K15" s="119"/>
      <c r="L15" s="119"/>
      <c r="M15" s="89"/>
      <c r="N15" s="119"/>
      <c r="O15" s="119"/>
    </row>
    <row r="16" ht="20.25" customHeight="1" spans="1:15">
      <c r="A16" s="127" t="s">
        <v>78</v>
      </c>
      <c r="B16" s="127" t="s">
        <v>79</v>
      </c>
      <c r="C16" s="119">
        <v>101901.94</v>
      </c>
      <c r="D16" s="119">
        <v>101901.94</v>
      </c>
      <c r="E16" s="119">
        <v>101901.94</v>
      </c>
      <c r="F16" s="119"/>
      <c r="G16" s="89"/>
      <c r="H16" s="119"/>
      <c r="I16" s="119"/>
      <c r="J16" s="119"/>
      <c r="K16" s="119"/>
      <c r="L16" s="119"/>
      <c r="M16" s="89"/>
      <c r="N16" s="119"/>
      <c r="O16" s="119"/>
    </row>
    <row r="17" ht="20.25" customHeight="1" spans="1:15">
      <c r="A17" s="128" t="s">
        <v>80</v>
      </c>
      <c r="B17" s="128" t="s">
        <v>79</v>
      </c>
      <c r="C17" s="119">
        <v>101901.94</v>
      </c>
      <c r="D17" s="119">
        <v>101901.94</v>
      </c>
      <c r="E17" s="119">
        <v>101901.94</v>
      </c>
      <c r="F17" s="119"/>
      <c r="G17" s="89"/>
      <c r="H17" s="119"/>
      <c r="I17" s="119"/>
      <c r="J17" s="119"/>
      <c r="K17" s="119"/>
      <c r="L17" s="119"/>
      <c r="M17" s="89"/>
      <c r="N17" s="119"/>
      <c r="O17" s="119"/>
    </row>
    <row r="18" ht="20.25" customHeight="1" spans="1:15">
      <c r="A18" s="29" t="s">
        <v>81</v>
      </c>
      <c r="B18" s="29" t="s">
        <v>82</v>
      </c>
      <c r="C18" s="119">
        <v>2700581.38</v>
      </c>
      <c r="D18" s="119">
        <v>2700581.38</v>
      </c>
      <c r="E18" s="119">
        <v>2700581.38</v>
      </c>
      <c r="F18" s="119"/>
      <c r="G18" s="89"/>
      <c r="H18" s="119"/>
      <c r="I18" s="119"/>
      <c r="J18" s="119"/>
      <c r="K18" s="119"/>
      <c r="L18" s="119"/>
      <c r="M18" s="89"/>
      <c r="N18" s="119"/>
      <c r="O18" s="119"/>
    </row>
    <row r="19" ht="20.25" customHeight="1" spans="1:15">
      <c r="A19" s="127" t="s">
        <v>83</v>
      </c>
      <c r="B19" s="127" t="s">
        <v>84</v>
      </c>
      <c r="C19" s="119">
        <v>2700581.38</v>
      </c>
      <c r="D19" s="119">
        <v>2700581.38</v>
      </c>
      <c r="E19" s="119">
        <v>2700581.38</v>
      </c>
      <c r="F19" s="119"/>
      <c r="G19" s="89"/>
      <c r="H19" s="119"/>
      <c r="I19" s="119"/>
      <c r="J19" s="119"/>
      <c r="K19" s="119"/>
      <c r="L19" s="119"/>
      <c r="M19" s="89"/>
      <c r="N19" s="119"/>
      <c r="O19" s="119"/>
    </row>
    <row r="20" ht="20.25" customHeight="1" spans="1:15">
      <c r="A20" s="128" t="s">
        <v>85</v>
      </c>
      <c r="B20" s="128" t="s">
        <v>86</v>
      </c>
      <c r="C20" s="119">
        <v>1507491.94</v>
      </c>
      <c r="D20" s="119">
        <v>1507491.94</v>
      </c>
      <c r="E20" s="119">
        <v>1507491.94</v>
      </c>
      <c r="F20" s="119"/>
      <c r="G20" s="89"/>
      <c r="H20" s="119"/>
      <c r="I20" s="119"/>
      <c r="J20" s="119"/>
      <c r="K20" s="119"/>
      <c r="L20" s="119"/>
      <c r="M20" s="89"/>
      <c r="N20" s="119"/>
      <c r="O20" s="119"/>
    </row>
    <row r="21" ht="20.25" customHeight="1" spans="1:15">
      <c r="A21" s="128" t="s">
        <v>87</v>
      </c>
      <c r="B21" s="128" t="s">
        <v>88</v>
      </c>
      <c r="C21" s="119">
        <v>1113529.44</v>
      </c>
      <c r="D21" s="119">
        <v>1113529.44</v>
      </c>
      <c r="E21" s="119">
        <v>1113529.44</v>
      </c>
      <c r="F21" s="119"/>
      <c r="G21" s="89"/>
      <c r="H21" s="119"/>
      <c r="I21" s="119"/>
      <c r="J21" s="119"/>
      <c r="K21" s="119"/>
      <c r="L21" s="119"/>
      <c r="M21" s="89"/>
      <c r="N21" s="119"/>
      <c r="O21" s="119"/>
    </row>
    <row r="22" ht="20.25" customHeight="1" spans="1:15">
      <c r="A22" s="128" t="s">
        <v>89</v>
      </c>
      <c r="B22" s="128" t="s">
        <v>90</v>
      </c>
      <c r="C22" s="119">
        <v>79560</v>
      </c>
      <c r="D22" s="119">
        <v>79560</v>
      </c>
      <c r="E22" s="119">
        <v>79560</v>
      </c>
      <c r="F22" s="119"/>
      <c r="G22" s="89"/>
      <c r="H22" s="119"/>
      <c r="I22" s="119"/>
      <c r="J22" s="119"/>
      <c r="K22" s="119"/>
      <c r="L22" s="119"/>
      <c r="M22" s="89"/>
      <c r="N22" s="119"/>
      <c r="O22" s="119"/>
    </row>
    <row r="23" ht="20.25" customHeight="1" spans="1:15">
      <c r="A23" s="29" t="s">
        <v>91</v>
      </c>
      <c r="B23" s="29" t="s">
        <v>92</v>
      </c>
      <c r="C23" s="119">
        <v>20351425.17</v>
      </c>
      <c r="D23" s="119">
        <v>20351425.17</v>
      </c>
      <c r="E23" s="119">
        <v>16463924.16</v>
      </c>
      <c r="F23" s="119">
        <v>3887501.01</v>
      </c>
      <c r="G23" s="89"/>
      <c r="H23" s="119"/>
      <c r="I23" s="119"/>
      <c r="J23" s="119"/>
      <c r="K23" s="119"/>
      <c r="L23" s="119"/>
      <c r="M23" s="89"/>
      <c r="N23" s="119"/>
      <c r="O23" s="119"/>
    </row>
    <row r="24" ht="20.25" customHeight="1" spans="1:15">
      <c r="A24" s="127" t="s">
        <v>93</v>
      </c>
      <c r="B24" s="127" t="s">
        <v>94</v>
      </c>
      <c r="C24" s="119">
        <v>20351425.17</v>
      </c>
      <c r="D24" s="119">
        <v>20351425.17</v>
      </c>
      <c r="E24" s="119">
        <v>16463924.16</v>
      </c>
      <c r="F24" s="119">
        <v>3887501.01</v>
      </c>
      <c r="G24" s="89"/>
      <c r="H24" s="119"/>
      <c r="I24" s="119"/>
      <c r="J24" s="119"/>
      <c r="K24" s="119"/>
      <c r="L24" s="119"/>
      <c r="M24" s="89"/>
      <c r="N24" s="119"/>
      <c r="O24" s="119"/>
    </row>
    <row r="25" ht="20.25" customHeight="1" spans="1:15">
      <c r="A25" s="128" t="s">
        <v>95</v>
      </c>
      <c r="B25" s="128" t="s">
        <v>96</v>
      </c>
      <c r="C25" s="119">
        <v>16144424.16</v>
      </c>
      <c r="D25" s="119">
        <v>16144424.16</v>
      </c>
      <c r="E25" s="119">
        <v>16144424.16</v>
      </c>
      <c r="F25" s="119"/>
      <c r="G25" s="89"/>
      <c r="H25" s="119"/>
      <c r="I25" s="119"/>
      <c r="J25" s="119"/>
      <c r="K25" s="119"/>
      <c r="L25" s="119"/>
      <c r="M25" s="89"/>
      <c r="N25" s="119"/>
      <c r="O25" s="119"/>
    </row>
    <row r="26" ht="20.25" customHeight="1" spans="1:15">
      <c r="A26" s="128" t="s">
        <v>97</v>
      </c>
      <c r="B26" s="128" t="s">
        <v>98</v>
      </c>
      <c r="C26" s="119">
        <v>2184701.01</v>
      </c>
      <c r="D26" s="119">
        <v>2184701.01</v>
      </c>
      <c r="E26" s="119">
        <v>319500</v>
      </c>
      <c r="F26" s="119">
        <v>1865201.01</v>
      </c>
      <c r="G26" s="89"/>
      <c r="H26" s="119"/>
      <c r="I26" s="119"/>
      <c r="J26" s="119"/>
      <c r="K26" s="119"/>
      <c r="L26" s="119"/>
      <c r="M26" s="89"/>
      <c r="N26" s="119"/>
      <c r="O26" s="119"/>
    </row>
    <row r="27" ht="20.25" customHeight="1" spans="1:15">
      <c r="A27" s="128" t="s">
        <v>99</v>
      </c>
      <c r="B27" s="128" t="s">
        <v>100</v>
      </c>
      <c r="C27" s="119">
        <v>2022300</v>
      </c>
      <c r="D27" s="119">
        <v>2022300</v>
      </c>
      <c r="E27" s="119"/>
      <c r="F27" s="119">
        <v>2022300</v>
      </c>
      <c r="G27" s="89"/>
      <c r="H27" s="119"/>
      <c r="I27" s="119"/>
      <c r="J27" s="119"/>
      <c r="K27" s="119"/>
      <c r="L27" s="119"/>
      <c r="M27" s="89"/>
      <c r="N27" s="119"/>
      <c r="O27" s="119"/>
    </row>
    <row r="28" ht="20.25" customHeight="1" spans="1:15">
      <c r="A28" s="29" t="s">
        <v>101</v>
      </c>
      <c r="B28" s="29" t="s">
        <v>102</v>
      </c>
      <c r="C28" s="119">
        <v>1669616.41</v>
      </c>
      <c r="D28" s="119">
        <v>1669616.41</v>
      </c>
      <c r="E28" s="119">
        <v>1669616.41</v>
      </c>
      <c r="F28" s="119"/>
      <c r="G28" s="89"/>
      <c r="H28" s="119"/>
      <c r="I28" s="119"/>
      <c r="J28" s="119"/>
      <c r="K28" s="119"/>
      <c r="L28" s="119"/>
      <c r="M28" s="89"/>
      <c r="N28" s="119"/>
      <c r="O28" s="119"/>
    </row>
    <row r="29" ht="20.25" customHeight="1" spans="1:15">
      <c r="A29" s="127" t="s">
        <v>103</v>
      </c>
      <c r="B29" s="127" t="s">
        <v>104</v>
      </c>
      <c r="C29" s="119">
        <v>1669616.41</v>
      </c>
      <c r="D29" s="119">
        <v>1669616.41</v>
      </c>
      <c r="E29" s="119">
        <v>1669616.41</v>
      </c>
      <c r="F29" s="119"/>
      <c r="G29" s="89"/>
      <c r="H29" s="119"/>
      <c r="I29" s="119"/>
      <c r="J29" s="119"/>
      <c r="K29" s="119"/>
      <c r="L29" s="119"/>
      <c r="M29" s="89"/>
      <c r="N29" s="119"/>
      <c r="O29" s="119"/>
    </row>
    <row r="30" ht="20.25" customHeight="1" spans="1:15">
      <c r="A30" s="128" t="s">
        <v>105</v>
      </c>
      <c r="B30" s="128" t="s">
        <v>106</v>
      </c>
      <c r="C30" s="119">
        <v>1669616.41</v>
      </c>
      <c r="D30" s="119">
        <v>1669616.41</v>
      </c>
      <c r="E30" s="119">
        <v>1669616.41</v>
      </c>
      <c r="F30" s="119"/>
      <c r="G30" s="89"/>
      <c r="H30" s="119"/>
      <c r="I30" s="119"/>
      <c r="J30" s="119"/>
      <c r="K30" s="119"/>
      <c r="L30" s="119"/>
      <c r="M30" s="89"/>
      <c r="N30" s="119"/>
      <c r="O30" s="119"/>
    </row>
    <row r="31" ht="17.25" customHeight="1" spans="1:15">
      <c r="A31" s="102" t="s">
        <v>107</v>
      </c>
      <c r="B31" s="103" t="s">
        <v>107</v>
      </c>
      <c r="C31" s="119">
        <v>31619047.78</v>
      </c>
      <c r="D31" s="119">
        <v>26949547.78</v>
      </c>
      <c r="E31" s="119">
        <v>23062046.77</v>
      </c>
      <c r="F31" s="119">
        <v>3887501.01</v>
      </c>
      <c r="G31" s="89"/>
      <c r="H31" s="119"/>
      <c r="I31" s="119"/>
      <c r="J31" s="119">
        <v>4669500</v>
      </c>
      <c r="K31" s="119">
        <v>4669500</v>
      </c>
      <c r="L31" s="119"/>
      <c r="M31" s="89"/>
      <c r="N31" s="119"/>
      <c r="O31" s="119"/>
    </row>
  </sheetData>
  <mergeCells count="11">
    <mergeCell ref="A2:O2"/>
    <mergeCell ref="A3:L3"/>
    <mergeCell ref="D4:F4"/>
    <mergeCell ref="J4:O4"/>
    <mergeCell ref="A31:B31"/>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tabSelected="1" workbookViewId="0">
      <selection activeCell="A1" sqref="A1"/>
    </sheetView>
  </sheetViews>
  <sheetFormatPr defaultColWidth="9.13888888888889" defaultRowHeight="14.25" customHeight="1" outlineLevelCol="3"/>
  <cols>
    <col min="1" max="1" width="49.2777777777778" customWidth="1"/>
    <col min="2" max="2" width="43.2777777777778" customWidth="1"/>
    <col min="3" max="3" width="48.5740740740741" customWidth="1"/>
    <col min="4" max="4" width="41.1388888888889" customWidth="1"/>
  </cols>
  <sheetData>
    <row r="1" customHeight="1" spans="4:4">
      <c r="D1" s="97" t="s">
        <v>108</v>
      </c>
    </row>
    <row r="2" ht="31.5" customHeight="1" spans="1:4">
      <c r="A2" s="42" t="s">
        <v>109</v>
      </c>
      <c r="B2" s="131"/>
      <c r="C2" s="131"/>
      <c r="D2" s="131"/>
    </row>
    <row r="3" ht="17.25" customHeight="1" spans="1:4">
      <c r="A3" s="4" t="str">
        <f>"单位名称："&amp;"云南省林业调查规划院昆明分院"</f>
        <v>单位名称：云南省林业调查规划院昆明分院</v>
      </c>
      <c r="B3" s="132"/>
      <c r="C3" s="132"/>
      <c r="D3" s="98" t="s">
        <v>2</v>
      </c>
    </row>
    <row r="4" ht="24.75" customHeight="1" spans="1:4">
      <c r="A4" s="10" t="s">
        <v>3</v>
      </c>
      <c r="B4" s="12"/>
      <c r="C4" s="10" t="s">
        <v>4</v>
      </c>
      <c r="D4" s="12"/>
    </row>
    <row r="5" ht="15.75" customHeight="1" spans="1:4">
      <c r="A5" s="15" t="s">
        <v>5</v>
      </c>
      <c r="B5" s="133" t="s">
        <v>6</v>
      </c>
      <c r="C5" s="15" t="s">
        <v>110</v>
      </c>
      <c r="D5" s="133" t="s">
        <v>6</v>
      </c>
    </row>
    <row r="6" customHeight="1" spans="1:4">
      <c r="A6" s="18"/>
      <c r="B6" s="17"/>
      <c r="C6" s="18"/>
      <c r="D6" s="17"/>
    </row>
    <row r="7" ht="29.25" customHeight="1" spans="1:4">
      <c r="A7" s="134" t="s">
        <v>111</v>
      </c>
      <c r="B7" s="135">
        <v>26940746.77</v>
      </c>
      <c r="C7" s="136" t="s">
        <v>112</v>
      </c>
      <c r="D7" s="135">
        <v>26949547.78</v>
      </c>
    </row>
    <row r="8" ht="29.25" customHeight="1" spans="1:4">
      <c r="A8" s="137" t="s">
        <v>113</v>
      </c>
      <c r="B8" s="89">
        <v>26940746.77</v>
      </c>
      <c r="C8" s="23" t="str">
        <f>"（一）"&amp;"科学技术支出"</f>
        <v>（一）科学技术支出</v>
      </c>
      <c r="D8" s="89"/>
    </row>
    <row r="9" ht="29.25" customHeight="1" spans="1:4">
      <c r="A9" s="137" t="s">
        <v>114</v>
      </c>
      <c r="B9" s="89"/>
      <c r="C9" s="23" t="str">
        <f>"（二）"&amp;"社会保障和就业支出"</f>
        <v>（二）社会保障和就业支出</v>
      </c>
      <c r="D9" s="89">
        <v>2227924.82</v>
      </c>
    </row>
    <row r="10" ht="29.25" customHeight="1" spans="1:4">
      <c r="A10" s="137" t="s">
        <v>115</v>
      </c>
      <c r="B10" s="89"/>
      <c r="C10" s="23" t="str">
        <f>"（三）"&amp;"卫生健康支出"</f>
        <v>（三）卫生健康支出</v>
      </c>
      <c r="D10" s="89">
        <v>2700581.38</v>
      </c>
    </row>
    <row r="11" ht="29.25" customHeight="1" spans="1:4">
      <c r="A11" s="138" t="s">
        <v>116</v>
      </c>
      <c r="B11" s="139">
        <v>8801.01</v>
      </c>
      <c r="C11" s="23" t="str">
        <f>"（四）"&amp;"农林水支出"</f>
        <v>（四）农林水支出</v>
      </c>
      <c r="D11" s="89">
        <v>20351425.17</v>
      </c>
    </row>
    <row r="12" ht="29.25" customHeight="1" spans="1:4">
      <c r="A12" s="137" t="s">
        <v>113</v>
      </c>
      <c r="B12" s="119">
        <v>8801.01</v>
      </c>
      <c r="C12" s="23" t="str">
        <f>"（五）"&amp;"住房保障支出"</f>
        <v>（五）住房保障支出</v>
      </c>
      <c r="D12" s="89">
        <v>1669616.41</v>
      </c>
    </row>
    <row r="13" ht="29.25" customHeight="1" spans="1:4">
      <c r="A13" s="140" t="s">
        <v>114</v>
      </c>
      <c r="B13" s="119"/>
      <c r="C13" s="141"/>
      <c r="D13" s="139"/>
    </row>
    <row r="14" ht="29.25" customHeight="1" spans="1:4">
      <c r="A14" s="140" t="s">
        <v>115</v>
      </c>
      <c r="B14" s="139"/>
      <c r="C14" s="141"/>
      <c r="D14" s="139"/>
    </row>
    <row r="15" ht="29.25" customHeight="1" spans="1:4">
      <c r="A15" s="142"/>
      <c r="B15" s="139"/>
      <c r="C15" s="143" t="s">
        <v>117</v>
      </c>
      <c r="D15" s="139"/>
    </row>
    <row r="16" ht="29.25" customHeight="1" spans="1:4">
      <c r="A16" s="142" t="s">
        <v>118</v>
      </c>
      <c r="B16" s="139">
        <v>26949547.78</v>
      </c>
      <c r="C16" s="141" t="s">
        <v>26</v>
      </c>
      <c r="D16" s="139">
        <v>26949547.78</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6"/>
  <sheetViews>
    <sheetView showZeros="0" workbookViewId="0">
      <selection activeCell="B17" sqref="B17"/>
    </sheetView>
  </sheetViews>
  <sheetFormatPr defaultColWidth="9.13888888888889" defaultRowHeight="14.25" customHeight="1" outlineLevelCol="6"/>
  <cols>
    <col min="1" max="1" width="20.1388888888889" customWidth="1"/>
    <col min="2" max="2" width="37.2777777777778" customWidth="1"/>
    <col min="3" max="3" width="24.2777777777778" customWidth="1"/>
    <col min="4" max="6" width="25" customWidth="1"/>
    <col min="7" max="7" width="24.2777777777778" customWidth="1"/>
  </cols>
  <sheetData>
    <row r="1" ht="12" customHeight="1" spans="4:7">
      <c r="D1" s="111"/>
      <c r="F1" s="53"/>
      <c r="G1" s="53" t="s">
        <v>119</v>
      </c>
    </row>
    <row r="2" ht="39" customHeight="1" spans="1:7">
      <c r="A2" s="3" t="s">
        <v>120</v>
      </c>
      <c r="B2" s="3"/>
      <c r="C2" s="3"/>
      <c r="D2" s="3"/>
      <c r="E2" s="3"/>
      <c r="F2" s="3"/>
      <c r="G2" s="3"/>
    </row>
    <row r="3" ht="18" customHeight="1" spans="1:7">
      <c r="A3" s="4" t="str">
        <f>"单位名称："&amp;"云南省林业调查规划院昆明分院"</f>
        <v>单位名称：云南省林业调查规划院昆明分院</v>
      </c>
      <c r="F3" s="101"/>
      <c r="G3" s="101" t="s">
        <v>2</v>
      </c>
    </row>
    <row r="4" ht="20.25" customHeight="1" spans="1:7">
      <c r="A4" s="121" t="s">
        <v>121</v>
      </c>
      <c r="B4" s="122"/>
      <c r="C4" s="123" t="s">
        <v>31</v>
      </c>
      <c r="D4" s="11" t="s">
        <v>58</v>
      </c>
      <c r="E4" s="11"/>
      <c r="F4" s="12"/>
      <c r="G4" s="123" t="s">
        <v>59</v>
      </c>
    </row>
    <row r="5" ht="20.25" customHeight="1" spans="1:7">
      <c r="A5" s="124" t="s">
        <v>49</v>
      </c>
      <c r="B5" s="125" t="s">
        <v>50</v>
      </c>
      <c r="C5" s="91"/>
      <c r="D5" s="91" t="s">
        <v>33</v>
      </c>
      <c r="E5" s="91" t="s">
        <v>122</v>
      </c>
      <c r="F5" s="91" t="s">
        <v>123</v>
      </c>
      <c r="G5" s="91"/>
    </row>
    <row r="6" ht="13.5" customHeight="1" spans="1:7">
      <c r="A6" s="126" t="s">
        <v>124</v>
      </c>
      <c r="B6" s="126" t="s">
        <v>125</v>
      </c>
      <c r="C6" s="126" t="s">
        <v>126</v>
      </c>
      <c r="D6" s="60"/>
      <c r="E6" s="126" t="s">
        <v>127</v>
      </c>
      <c r="F6" s="126" t="s">
        <v>128</v>
      </c>
      <c r="G6" s="126" t="s">
        <v>129</v>
      </c>
    </row>
    <row r="7" ht="18" customHeight="1" spans="1:7">
      <c r="A7" s="29" t="s">
        <v>70</v>
      </c>
      <c r="B7" s="29" t="s">
        <v>71</v>
      </c>
      <c r="C7" s="22">
        <v>2227924.82</v>
      </c>
      <c r="D7" s="22">
        <v>2227924.82</v>
      </c>
      <c r="E7" s="22">
        <v>2168704.82</v>
      </c>
      <c r="F7" s="22">
        <v>59220</v>
      </c>
      <c r="G7" s="22"/>
    </row>
    <row r="8" ht="18" customHeight="1" spans="1:7">
      <c r="A8" s="29" t="s">
        <v>72</v>
      </c>
      <c r="B8" s="127" t="s">
        <v>73</v>
      </c>
      <c r="C8" s="22">
        <v>2126022.88</v>
      </c>
      <c r="D8" s="22">
        <v>2126022.88</v>
      </c>
      <c r="E8" s="22">
        <v>2066802.88</v>
      </c>
      <c r="F8" s="22">
        <v>59220</v>
      </c>
      <c r="G8" s="22"/>
    </row>
    <row r="9" ht="18" customHeight="1" spans="1:7">
      <c r="A9" s="29" t="s">
        <v>74</v>
      </c>
      <c r="B9" s="128" t="s">
        <v>75</v>
      </c>
      <c r="C9" s="22">
        <v>59220</v>
      </c>
      <c r="D9" s="22">
        <v>59220</v>
      </c>
      <c r="E9" s="22"/>
      <c r="F9" s="22">
        <v>59220</v>
      </c>
      <c r="G9" s="22"/>
    </row>
    <row r="10" ht="18" customHeight="1" spans="1:7">
      <c r="A10" s="29" t="s">
        <v>76</v>
      </c>
      <c r="B10" s="128" t="s">
        <v>77</v>
      </c>
      <c r="C10" s="22">
        <v>2066802.88</v>
      </c>
      <c r="D10" s="22">
        <v>2066802.88</v>
      </c>
      <c r="E10" s="22">
        <v>2066802.88</v>
      </c>
      <c r="F10" s="22"/>
      <c r="G10" s="22"/>
    </row>
    <row r="11" ht="18" customHeight="1" spans="1:7">
      <c r="A11" s="29" t="s">
        <v>78</v>
      </c>
      <c r="B11" s="127" t="s">
        <v>79</v>
      </c>
      <c r="C11" s="22">
        <v>101901.94</v>
      </c>
      <c r="D11" s="22">
        <v>101901.94</v>
      </c>
      <c r="E11" s="22">
        <v>101901.94</v>
      </c>
      <c r="F11" s="22"/>
      <c r="G11" s="22"/>
    </row>
    <row r="12" ht="18" customHeight="1" spans="1:7">
      <c r="A12" s="29" t="s">
        <v>80</v>
      </c>
      <c r="B12" s="128" t="s">
        <v>79</v>
      </c>
      <c r="C12" s="22">
        <v>101901.94</v>
      </c>
      <c r="D12" s="22">
        <v>101901.94</v>
      </c>
      <c r="E12" s="22">
        <v>101901.94</v>
      </c>
      <c r="F12" s="22"/>
      <c r="G12" s="22"/>
    </row>
    <row r="13" ht="18" customHeight="1" spans="1:7">
      <c r="A13" s="29" t="s">
        <v>81</v>
      </c>
      <c r="B13" s="29" t="s">
        <v>82</v>
      </c>
      <c r="C13" s="22">
        <v>2700581.38</v>
      </c>
      <c r="D13" s="22">
        <v>2700581.38</v>
      </c>
      <c r="E13" s="22">
        <v>2700581.38</v>
      </c>
      <c r="F13" s="22"/>
      <c r="G13" s="22"/>
    </row>
    <row r="14" ht="18" customHeight="1" spans="1:7">
      <c r="A14" s="29" t="s">
        <v>83</v>
      </c>
      <c r="B14" s="127" t="s">
        <v>84</v>
      </c>
      <c r="C14" s="22">
        <v>2700581.38</v>
      </c>
      <c r="D14" s="22">
        <v>2700581.38</v>
      </c>
      <c r="E14" s="22">
        <v>2700581.38</v>
      </c>
      <c r="F14" s="22"/>
      <c r="G14" s="22"/>
    </row>
    <row r="15" ht="18" customHeight="1" spans="1:7">
      <c r="A15" s="29" t="s">
        <v>85</v>
      </c>
      <c r="B15" s="128" t="s">
        <v>86</v>
      </c>
      <c r="C15" s="22">
        <v>1507491.94</v>
      </c>
      <c r="D15" s="22">
        <v>1507491.94</v>
      </c>
      <c r="E15" s="22">
        <v>1507491.94</v>
      </c>
      <c r="F15" s="22"/>
      <c r="G15" s="22"/>
    </row>
    <row r="16" ht="18" customHeight="1" spans="1:7">
      <c r="A16" s="29" t="s">
        <v>87</v>
      </c>
      <c r="B16" s="128" t="s">
        <v>88</v>
      </c>
      <c r="C16" s="22">
        <v>1113529.44</v>
      </c>
      <c r="D16" s="22">
        <v>1113529.44</v>
      </c>
      <c r="E16" s="22">
        <v>1113529.44</v>
      </c>
      <c r="F16" s="22"/>
      <c r="G16" s="22"/>
    </row>
    <row r="17" ht="18" customHeight="1" spans="1:7">
      <c r="A17" s="29" t="s">
        <v>89</v>
      </c>
      <c r="B17" s="128" t="s">
        <v>90</v>
      </c>
      <c r="C17" s="22">
        <v>79560</v>
      </c>
      <c r="D17" s="22">
        <v>79560</v>
      </c>
      <c r="E17" s="22">
        <v>79560</v>
      </c>
      <c r="F17" s="22"/>
      <c r="G17" s="22"/>
    </row>
    <row r="18" ht="18" customHeight="1" spans="1:7">
      <c r="A18" s="29" t="s">
        <v>91</v>
      </c>
      <c r="B18" s="29" t="s">
        <v>92</v>
      </c>
      <c r="C18" s="22">
        <v>20342624.16</v>
      </c>
      <c r="D18" s="22">
        <v>16463924.16</v>
      </c>
      <c r="E18" s="22">
        <v>15192718</v>
      </c>
      <c r="F18" s="22">
        <v>1271206.16</v>
      </c>
      <c r="G18" s="22">
        <v>3878700</v>
      </c>
    </row>
    <row r="19" ht="18" customHeight="1" spans="1:7">
      <c r="A19" s="29" t="s">
        <v>93</v>
      </c>
      <c r="B19" s="127" t="s">
        <v>94</v>
      </c>
      <c r="C19" s="22">
        <v>20342624.16</v>
      </c>
      <c r="D19" s="22">
        <v>16463924.16</v>
      </c>
      <c r="E19" s="22">
        <v>15192718</v>
      </c>
      <c r="F19" s="22">
        <v>1271206.16</v>
      </c>
      <c r="G19" s="22">
        <v>3878700</v>
      </c>
    </row>
    <row r="20" ht="18" customHeight="1" spans="1:7">
      <c r="A20" s="29" t="s">
        <v>95</v>
      </c>
      <c r="B20" s="128" t="s">
        <v>96</v>
      </c>
      <c r="C20" s="22">
        <v>16144424.16</v>
      </c>
      <c r="D20" s="22">
        <v>16144424.16</v>
      </c>
      <c r="E20" s="22">
        <v>14873218</v>
      </c>
      <c r="F20" s="22">
        <v>1271206.16</v>
      </c>
      <c r="G20" s="22"/>
    </row>
    <row r="21" ht="18" customHeight="1" spans="1:7">
      <c r="A21" s="29" t="s">
        <v>97</v>
      </c>
      <c r="B21" s="128" t="s">
        <v>98</v>
      </c>
      <c r="C21" s="22">
        <v>2175900</v>
      </c>
      <c r="D21" s="22">
        <v>319500</v>
      </c>
      <c r="E21" s="22">
        <v>319500</v>
      </c>
      <c r="F21" s="22"/>
      <c r="G21" s="22">
        <v>1856400</v>
      </c>
    </row>
    <row r="22" ht="18" customHeight="1" spans="1:7">
      <c r="A22" s="29" t="s">
        <v>99</v>
      </c>
      <c r="B22" s="128" t="s">
        <v>100</v>
      </c>
      <c r="C22" s="22">
        <v>2022300</v>
      </c>
      <c r="D22" s="22"/>
      <c r="E22" s="22"/>
      <c r="F22" s="22"/>
      <c r="G22" s="22">
        <v>2022300</v>
      </c>
    </row>
    <row r="23" ht="18" customHeight="1" spans="1:7">
      <c r="A23" s="29" t="s">
        <v>101</v>
      </c>
      <c r="B23" s="29" t="s">
        <v>102</v>
      </c>
      <c r="C23" s="22">
        <v>1669616.41</v>
      </c>
      <c r="D23" s="22">
        <v>1669616.41</v>
      </c>
      <c r="E23" s="22">
        <v>1669616.41</v>
      </c>
      <c r="F23" s="22"/>
      <c r="G23" s="22"/>
    </row>
    <row r="24" ht="18" customHeight="1" spans="1:7">
      <c r="A24" s="29" t="s">
        <v>103</v>
      </c>
      <c r="B24" s="127" t="s">
        <v>104</v>
      </c>
      <c r="C24" s="22">
        <v>1669616.41</v>
      </c>
      <c r="D24" s="22">
        <v>1669616.41</v>
      </c>
      <c r="E24" s="22">
        <v>1669616.41</v>
      </c>
      <c r="F24" s="22"/>
      <c r="G24" s="22"/>
    </row>
    <row r="25" ht="18" customHeight="1" spans="1:7">
      <c r="A25" s="29" t="s">
        <v>105</v>
      </c>
      <c r="B25" s="128" t="s">
        <v>106</v>
      </c>
      <c r="C25" s="22">
        <v>1669616.41</v>
      </c>
      <c r="D25" s="22">
        <v>1669616.41</v>
      </c>
      <c r="E25" s="22">
        <v>1669616.41</v>
      </c>
      <c r="F25" s="22"/>
      <c r="G25" s="22"/>
    </row>
    <row r="26" ht="18" customHeight="1" spans="1:7">
      <c r="A26" s="129" t="s">
        <v>107</v>
      </c>
      <c r="B26" s="130" t="s">
        <v>107</v>
      </c>
      <c r="C26" s="22">
        <v>26940746.77</v>
      </c>
      <c r="D26" s="22">
        <v>23062046.77</v>
      </c>
      <c r="E26" s="22">
        <v>21731620.61</v>
      </c>
      <c r="F26" s="22">
        <v>1330426.16</v>
      </c>
      <c r="G26" s="22">
        <v>3878700</v>
      </c>
    </row>
  </sheetData>
  <mergeCells count="7">
    <mergeCell ref="A2:G2"/>
    <mergeCell ref="A3:E3"/>
    <mergeCell ref="A4:B4"/>
    <mergeCell ref="D4:F4"/>
    <mergeCell ref="A26:B26"/>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F29" sqref="F29"/>
    </sheetView>
  </sheetViews>
  <sheetFormatPr defaultColWidth="9.13888888888889" defaultRowHeight="14.25" customHeight="1" outlineLevelRow="6" outlineLevelCol="5"/>
  <cols>
    <col min="1" max="1" width="27.4259259259259" customWidth="1"/>
    <col min="2" max="6" width="31.1388888888889" customWidth="1"/>
  </cols>
  <sheetData>
    <row r="1" ht="12" customHeight="1" spans="1:6">
      <c r="A1" s="115"/>
      <c r="B1" s="115"/>
      <c r="C1" s="58"/>
      <c r="F1" s="57" t="s">
        <v>130</v>
      </c>
    </row>
    <row r="2" ht="25.5" customHeight="1" spans="1:6">
      <c r="A2" s="116" t="s">
        <v>131</v>
      </c>
      <c r="B2" s="116"/>
      <c r="C2" s="116"/>
      <c r="D2" s="116"/>
      <c r="E2" s="116"/>
      <c r="F2" s="116"/>
    </row>
    <row r="3" ht="15.75" customHeight="1" spans="1:6">
      <c r="A3" s="4" t="str">
        <f>"单位名称："&amp;"云南省林业调查规划院昆明分院"</f>
        <v>单位名称：云南省林业调查规划院昆明分院</v>
      </c>
      <c r="B3" s="115"/>
      <c r="C3" s="58"/>
      <c r="F3" s="57" t="s">
        <v>132</v>
      </c>
    </row>
    <row r="4" ht="19.5" customHeight="1" spans="1:6">
      <c r="A4" s="9" t="s">
        <v>133</v>
      </c>
      <c r="B4" s="15" t="s">
        <v>134</v>
      </c>
      <c r="C4" s="10" t="s">
        <v>135</v>
      </c>
      <c r="D4" s="11"/>
      <c r="E4" s="12"/>
      <c r="F4" s="15" t="s">
        <v>136</v>
      </c>
    </row>
    <row r="5" ht="19.5" customHeight="1" spans="1:6">
      <c r="A5" s="17"/>
      <c r="B5" s="18"/>
      <c r="C5" s="60" t="s">
        <v>33</v>
      </c>
      <c r="D5" s="60" t="s">
        <v>137</v>
      </c>
      <c r="E5" s="60" t="s">
        <v>138</v>
      </c>
      <c r="F5" s="18"/>
    </row>
    <row r="6" ht="18.75" customHeight="1" spans="1:6">
      <c r="A6" s="117">
        <v>1</v>
      </c>
      <c r="B6" s="117">
        <v>2</v>
      </c>
      <c r="C6" s="118">
        <v>3</v>
      </c>
      <c r="D6" s="117">
        <v>4</v>
      </c>
      <c r="E6" s="117">
        <v>5</v>
      </c>
      <c r="F6" s="117">
        <v>6</v>
      </c>
    </row>
    <row r="7" ht="18.75" customHeight="1" spans="1:6">
      <c r="A7" s="119">
        <v>61679.62</v>
      </c>
      <c r="B7" s="119"/>
      <c r="C7" s="120">
        <v>43679.62</v>
      </c>
      <c r="D7" s="119"/>
      <c r="E7" s="119">
        <v>43679.62</v>
      </c>
      <c r="F7" s="119">
        <v>18000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0"/>
  <sheetViews>
    <sheetView showZeros="0" workbookViewId="0">
      <selection activeCell="A1" sqref="A1"/>
    </sheetView>
  </sheetViews>
  <sheetFormatPr defaultColWidth="9.13888888888889" defaultRowHeight="14.25" customHeight="1"/>
  <cols>
    <col min="1" max="1" width="28.712962962963" customWidth="1"/>
    <col min="2" max="3" width="23.8518518518519" customWidth="1"/>
    <col min="4" max="4" width="14.5740740740741" customWidth="1"/>
    <col min="5" max="5" width="18.4259259259259" customWidth="1"/>
    <col min="6" max="6" width="14.712962962963" customWidth="1"/>
    <col min="7" max="7" width="18.8518518518519" customWidth="1"/>
    <col min="8" max="13" width="15.2777777777778" customWidth="1"/>
    <col min="14" max="16" width="14.712962962963" customWidth="1"/>
    <col min="17" max="17" width="14.8518518518519" customWidth="1"/>
    <col min="18" max="23" width="15" customWidth="1"/>
  </cols>
  <sheetData>
    <row r="1" ht="13.5" customHeight="1" spans="4:23">
      <c r="D1" s="1"/>
      <c r="E1" s="1"/>
      <c r="F1" s="1"/>
      <c r="G1" s="1"/>
      <c r="U1" s="111"/>
      <c r="W1" s="53" t="s">
        <v>139</v>
      </c>
    </row>
    <row r="2" ht="27.75" customHeight="1" spans="1:23">
      <c r="A2" s="27" t="s">
        <v>140</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"单位名称："&amp;"云南省林业调查规划院昆明分院"</f>
        <v>单位名称：云南省林业调查规划院昆明分院</v>
      </c>
      <c r="B3" s="5"/>
      <c r="C3" s="5"/>
      <c r="D3" s="5"/>
      <c r="E3" s="5"/>
      <c r="F3" s="5"/>
      <c r="G3" s="5"/>
      <c r="H3" s="6"/>
      <c r="I3" s="6"/>
      <c r="J3" s="6"/>
      <c r="K3" s="6"/>
      <c r="L3" s="6"/>
      <c r="M3" s="6"/>
      <c r="N3" s="6"/>
      <c r="O3" s="6"/>
      <c r="P3" s="6"/>
      <c r="Q3" s="6"/>
      <c r="U3" s="111"/>
      <c r="W3" s="101" t="s">
        <v>132</v>
      </c>
    </row>
    <row r="4" ht="21.75" customHeight="1" spans="1:23">
      <c r="A4" s="8" t="s">
        <v>141</v>
      </c>
      <c r="B4" s="8" t="s">
        <v>142</v>
      </c>
      <c r="C4" s="8" t="s">
        <v>143</v>
      </c>
      <c r="D4" s="9" t="s">
        <v>144</v>
      </c>
      <c r="E4" s="9" t="s">
        <v>145</v>
      </c>
      <c r="F4" s="9" t="s">
        <v>146</v>
      </c>
      <c r="G4" s="9" t="s">
        <v>147</v>
      </c>
      <c r="H4" s="60" t="s">
        <v>148</v>
      </c>
      <c r="I4" s="60"/>
      <c r="J4" s="60"/>
      <c r="K4" s="60"/>
      <c r="L4" s="108"/>
      <c r="M4" s="108"/>
      <c r="N4" s="108"/>
      <c r="O4" s="108"/>
      <c r="P4" s="108"/>
      <c r="Q4" s="44"/>
      <c r="R4" s="60"/>
      <c r="S4" s="60"/>
      <c r="T4" s="60"/>
      <c r="U4" s="60"/>
      <c r="V4" s="60"/>
      <c r="W4" s="60"/>
    </row>
    <row r="5" ht="21.75" customHeight="1" spans="1:23">
      <c r="A5" s="13"/>
      <c r="B5" s="13"/>
      <c r="C5" s="13"/>
      <c r="D5" s="14"/>
      <c r="E5" s="14"/>
      <c r="F5" s="14"/>
      <c r="G5" s="14"/>
      <c r="H5" s="60" t="s">
        <v>31</v>
      </c>
      <c r="I5" s="44" t="s">
        <v>34</v>
      </c>
      <c r="J5" s="44"/>
      <c r="K5" s="44"/>
      <c r="L5" s="108"/>
      <c r="M5" s="108"/>
      <c r="N5" s="108" t="s">
        <v>149</v>
      </c>
      <c r="O5" s="108"/>
      <c r="P5" s="108"/>
      <c r="Q5" s="44" t="s">
        <v>37</v>
      </c>
      <c r="R5" s="60" t="s">
        <v>52</v>
      </c>
      <c r="S5" s="44"/>
      <c r="T5" s="44"/>
      <c r="U5" s="44"/>
      <c r="V5" s="44"/>
      <c r="W5" s="44"/>
    </row>
    <row r="6" ht="15" customHeight="1" spans="1:23">
      <c r="A6" s="16"/>
      <c r="B6" s="16"/>
      <c r="C6" s="16"/>
      <c r="D6" s="17"/>
      <c r="E6" s="17"/>
      <c r="F6" s="17"/>
      <c r="G6" s="17"/>
      <c r="H6" s="60"/>
      <c r="I6" s="44" t="s">
        <v>150</v>
      </c>
      <c r="J6" s="44" t="s">
        <v>151</v>
      </c>
      <c r="K6" s="44" t="s">
        <v>152</v>
      </c>
      <c r="L6" s="114" t="s">
        <v>153</v>
      </c>
      <c r="M6" s="114" t="s">
        <v>154</v>
      </c>
      <c r="N6" s="114" t="s">
        <v>34</v>
      </c>
      <c r="O6" s="114" t="s">
        <v>35</v>
      </c>
      <c r="P6" s="114" t="s">
        <v>36</v>
      </c>
      <c r="Q6" s="44"/>
      <c r="R6" s="44" t="s">
        <v>33</v>
      </c>
      <c r="S6" s="44" t="s">
        <v>44</v>
      </c>
      <c r="T6" s="44" t="s">
        <v>155</v>
      </c>
      <c r="U6" s="44" t="s">
        <v>40</v>
      </c>
      <c r="V6" s="44" t="s">
        <v>41</v>
      </c>
      <c r="W6" s="44" t="s">
        <v>42</v>
      </c>
    </row>
    <row r="7" ht="27.75" customHeight="1" spans="1:23">
      <c r="A7" s="16"/>
      <c r="B7" s="16"/>
      <c r="C7" s="16"/>
      <c r="D7" s="17"/>
      <c r="E7" s="17"/>
      <c r="F7" s="17"/>
      <c r="G7" s="17"/>
      <c r="H7" s="60"/>
      <c r="I7" s="44"/>
      <c r="J7" s="44"/>
      <c r="K7" s="44"/>
      <c r="L7" s="114"/>
      <c r="M7" s="114"/>
      <c r="N7" s="114"/>
      <c r="O7" s="114"/>
      <c r="P7" s="114"/>
      <c r="Q7" s="44"/>
      <c r="R7" s="44"/>
      <c r="S7" s="44"/>
      <c r="T7" s="44"/>
      <c r="U7" s="44"/>
      <c r="V7" s="44"/>
      <c r="W7" s="44"/>
    </row>
    <row r="8" ht="15" customHeight="1" spans="1:23">
      <c r="A8" s="112">
        <v>1</v>
      </c>
      <c r="B8" s="112">
        <v>2</v>
      </c>
      <c r="C8" s="112">
        <v>3</v>
      </c>
      <c r="D8" s="112">
        <v>4</v>
      </c>
      <c r="E8" s="112">
        <v>5</v>
      </c>
      <c r="F8" s="112">
        <v>6</v>
      </c>
      <c r="G8" s="112">
        <v>7</v>
      </c>
      <c r="H8" s="112">
        <v>8</v>
      </c>
      <c r="I8" s="112">
        <v>9</v>
      </c>
      <c r="J8" s="112">
        <v>10</v>
      </c>
      <c r="K8" s="112">
        <v>11</v>
      </c>
      <c r="L8" s="112">
        <v>12</v>
      </c>
      <c r="M8" s="112">
        <v>13</v>
      </c>
      <c r="N8" s="112">
        <v>14</v>
      </c>
      <c r="O8" s="112">
        <v>15</v>
      </c>
      <c r="P8" s="112">
        <v>16</v>
      </c>
      <c r="Q8" s="112">
        <v>17</v>
      </c>
      <c r="R8" s="112">
        <v>18</v>
      </c>
      <c r="S8" s="112">
        <v>19</v>
      </c>
      <c r="T8" s="112">
        <v>20</v>
      </c>
      <c r="U8" s="112">
        <v>21</v>
      </c>
      <c r="V8" s="112">
        <v>22</v>
      </c>
      <c r="W8" s="112">
        <v>23</v>
      </c>
    </row>
    <row r="9" ht="18.75" customHeight="1" spans="1:23">
      <c r="A9" s="23" t="s">
        <v>46</v>
      </c>
      <c r="B9" s="107"/>
      <c r="C9" s="23"/>
      <c r="D9" s="23"/>
      <c r="E9" s="23"/>
      <c r="F9" s="23"/>
      <c r="G9" s="23"/>
      <c r="H9" s="22">
        <v>23062046.77</v>
      </c>
      <c r="I9" s="22">
        <v>23062046.77</v>
      </c>
      <c r="J9" s="22">
        <v>5661674.3</v>
      </c>
      <c r="K9" s="22"/>
      <c r="L9" s="22">
        <v>16907472.47</v>
      </c>
      <c r="M9" s="22">
        <v>492900</v>
      </c>
      <c r="N9" s="22"/>
      <c r="O9" s="22"/>
      <c r="P9" s="22"/>
      <c r="Q9" s="22"/>
      <c r="R9" s="22"/>
      <c r="S9" s="22"/>
      <c r="T9" s="22"/>
      <c r="U9" s="22"/>
      <c r="V9" s="22"/>
      <c r="W9" s="22"/>
    </row>
    <row r="10" ht="31.5" customHeight="1" spans="1:23">
      <c r="A10" s="113" t="s">
        <v>46</v>
      </c>
      <c r="B10" s="107" t="s">
        <v>156</v>
      </c>
      <c r="C10" s="23" t="s">
        <v>157</v>
      </c>
      <c r="D10" s="23" t="s">
        <v>95</v>
      </c>
      <c r="E10" s="23" t="s">
        <v>96</v>
      </c>
      <c r="F10" s="23" t="s">
        <v>158</v>
      </c>
      <c r="G10" s="23" t="s">
        <v>159</v>
      </c>
      <c r="H10" s="22">
        <v>6280680</v>
      </c>
      <c r="I10" s="22">
        <v>6280680</v>
      </c>
      <c r="J10" s="22">
        <v>1570170</v>
      </c>
      <c r="K10" s="22"/>
      <c r="L10" s="22">
        <v>4710510</v>
      </c>
      <c r="M10" s="22"/>
      <c r="N10" s="22"/>
      <c r="O10" s="22"/>
      <c r="P10" s="22"/>
      <c r="Q10" s="22"/>
      <c r="R10" s="22"/>
      <c r="S10" s="22"/>
      <c r="T10" s="22"/>
      <c r="U10" s="22"/>
      <c r="V10" s="22"/>
      <c r="W10" s="22"/>
    </row>
    <row r="11" ht="31.5" customHeight="1" spans="1:23">
      <c r="A11" s="113" t="s">
        <v>46</v>
      </c>
      <c r="B11" s="107" t="s">
        <v>156</v>
      </c>
      <c r="C11" s="23" t="s">
        <v>157</v>
      </c>
      <c r="D11" s="23" t="s">
        <v>95</v>
      </c>
      <c r="E11" s="23" t="s">
        <v>96</v>
      </c>
      <c r="F11" s="23" t="s">
        <v>160</v>
      </c>
      <c r="G11" s="23" t="s">
        <v>161</v>
      </c>
      <c r="H11" s="22">
        <v>300</v>
      </c>
      <c r="I11" s="22">
        <v>300</v>
      </c>
      <c r="J11" s="22">
        <v>75</v>
      </c>
      <c r="K11" s="22"/>
      <c r="L11" s="22">
        <v>225</v>
      </c>
      <c r="M11" s="22"/>
      <c r="N11" s="22"/>
      <c r="O11" s="22"/>
      <c r="P11" s="22"/>
      <c r="Q11" s="22"/>
      <c r="R11" s="22"/>
      <c r="S11" s="22"/>
      <c r="T11" s="22"/>
      <c r="U11" s="22"/>
      <c r="V11" s="22"/>
      <c r="W11" s="22"/>
    </row>
    <row r="12" ht="31.5" customHeight="1" spans="1:23">
      <c r="A12" s="113" t="s">
        <v>46</v>
      </c>
      <c r="B12" s="107" t="s">
        <v>156</v>
      </c>
      <c r="C12" s="23" t="s">
        <v>157</v>
      </c>
      <c r="D12" s="23" t="s">
        <v>95</v>
      </c>
      <c r="E12" s="23" t="s">
        <v>96</v>
      </c>
      <c r="F12" s="23" t="s">
        <v>162</v>
      </c>
      <c r="G12" s="23" t="s">
        <v>163</v>
      </c>
      <c r="H12" s="22">
        <v>523390</v>
      </c>
      <c r="I12" s="22">
        <v>523390</v>
      </c>
      <c r="J12" s="22">
        <v>130847.5</v>
      </c>
      <c r="K12" s="22"/>
      <c r="L12" s="22">
        <v>392542.5</v>
      </c>
      <c r="M12" s="22"/>
      <c r="N12" s="22"/>
      <c r="O12" s="22"/>
      <c r="P12" s="22"/>
      <c r="Q12" s="22"/>
      <c r="R12" s="22"/>
      <c r="S12" s="22"/>
      <c r="T12" s="22"/>
      <c r="U12" s="22"/>
      <c r="V12" s="22"/>
      <c r="W12" s="22"/>
    </row>
    <row r="13" ht="31.5" customHeight="1" spans="1:23">
      <c r="A13" s="113" t="s">
        <v>46</v>
      </c>
      <c r="B13" s="107" t="s">
        <v>156</v>
      </c>
      <c r="C13" s="23" t="s">
        <v>157</v>
      </c>
      <c r="D13" s="23" t="s">
        <v>95</v>
      </c>
      <c r="E13" s="23" t="s">
        <v>96</v>
      </c>
      <c r="F13" s="23" t="s">
        <v>164</v>
      </c>
      <c r="G13" s="23" t="s">
        <v>165</v>
      </c>
      <c r="H13" s="22">
        <v>7895448</v>
      </c>
      <c r="I13" s="22">
        <v>7895448</v>
      </c>
      <c r="J13" s="22">
        <v>1973862</v>
      </c>
      <c r="K13" s="22"/>
      <c r="L13" s="22">
        <v>5921586</v>
      </c>
      <c r="M13" s="22"/>
      <c r="N13" s="22"/>
      <c r="O13" s="22"/>
      <c r="P13" s="22"/>
      <c r="Q13" s="22"/>
      <c r="R13" s="22"/>
      <c r="S13" s="22"/>
      <c r="T13" s="22"/>
      <c r="U13" s="22"/>
      <c r="V13" s="22"/>
      <c r="W13" s="22"/>
    </row>
    <row r="14" ht="31.5" customHeight="1" spans="1:23">
      <c r="A14" s="113" t="s">
        <v>46</v>
      </c>
      <c r="B14" s="107" t="s">
        <v>166</v>
      </c>
      <c r="C14" s="23" t="s">
        <v>167</v>
      </c>
      <c r="D14" s="23" t="s">
        <v>76</v>
      </c>
      <c r="E14" s="23" t="s">
        <v>77</v>
      </c>
      <c r="F14" s="23" t="s">
        <v>168</v>
      </c>
      <c r="G14" s="23" t="s">
        <v>169</v>
      </c>
      <c r="H14" s="22">
        <v>2066802.88</v>
      </c>
      <c r="I14" s="22">
        <v>2066802.88</v>
      </c>
      <c r="J14" s="22">
        <v>516700.72</v>
      </c>
      <c r="K14" s="22"/>
      <c r="L14" s="22">
        <v>1550102.16</v>
      </c>
      <c r="M14" s="22"/>
      <c r="N14" s="22"/>
      <c r="O14" s="22"/>
      <c r="P14" s="22"/>
      <c r="Q14" s="22"/>
      <c r="R14" s="22"/>
      <c r="S14" s="22"/>
      <c r="T14" s="22"/>
      <c r="U14" s="22"/>
      <c r="V14" s="22"/>
      <c r="W14" s="22"/>
    </row>
    <row r="15" ht="31.5" customHeight="1" spans="1:23">
      <c r="A15" s="113" t="s">
        <v>46</v>
      </c>
      <c r="B15" s="107" t="s">
        <v>166</v>
      </c>
      <c r="C15" s="23" t="s">
        <v>167</v>
      </c>
      <c r="D15" s="23" t="s">
        <v>80</v>
      </c>
      <c r="E15" s="23" t="s">
        <v>79</v>
      </c>
      <c r="F15" s="23" t="s">
        <v>170</v>
      </c>
      <c r="G15" s="23" t="s">
        <v>171</v>
      </c>
      <c r="H15" s="22">
        <v>101901.94</v>
      </c>
      <c r="I15" s="22">
        <v>101901.94</v>
      </c>
      <c r="J15" s="22">
        <v>25475.49</v>
      </c>
      <c r="K15" s="22"/>
      <c r="L15" s="22">
        <v>76426.45</v>
      </c>
      <c r="M15" s="22"/>
      <c r="N15" s="22"/>
      <c r="O15" s="22"/>
      <c r="P15" s="22"/>
      <c r="Q15" s="22"/>
      <c r="R15" s="22"/>
      <c r="S15" s="22"/>
      <c r="T15" s="22"/>
      <c r="U15" s="22"/>
      <c r="V15" s="22"/>
      <c r="W15" s="22"/>
    </row>
    <row r="16" ht="31.5" customHeight="1" spans="1:23">
      <c r="A16" s="113" t="s">
        <v>46</v>
      </c>
      <c r="B16" s="107" t="s">
        <v>166</v>
      </c>
      <c r="C16" s="23" t="s">
        <v>167</v>
      </c>
      <c r="D16" s="23" t="s">
        <v>85</v>
      </c>
      <c r="E16" s="23" t="s">
        <v>86</v>
      </c>
      <c r="F16" s="23" t="s">
        <v>172</v>
      </c>
      <c r="G16" s="23" t="s">
        <v>173</v>
      </c>
      <c r="H16" s="22">
        <v>1395091.94</v>
      </c>
      <c r="I16" s="22">
        <v>1395091.94</v>
      </c>
      <c r="J16" s="22">
        <v>348772.99</v>
      </c>
      <c r="K16" s="22"/>
      <c r="L16" s="22">
        <v>1046318.95</v>
      </c>
      <c r="M16" s="22"/>
      <c r="N16" s="22"/>
      <c r="O16" s="22"/>
      <c r="P16" s="22"/>
      <c r="Q16" s="22"/>
      <c r="R16" s="22"/>
      <c r="S16" s="22"/>
      <c r="T16" s="22"/>
      <c r="U16" s="22"/>
      <c r="V16" s="22"/>
      <c r="W16" s="22"/>
    </row>
    <row r="17" ht="31.5" customHeight="1" spans="1:23">
      <c r="A17" s="113" t="s">
        <v>46</v>
      </c>
      <c r="B17" s="107" t="s">
        <v>166</v>
      </c>
      <c r="C17" s="23" t="s">
        <v>167</v>
      </c>
      <c r="D17" s="23" t="s">
        <v>85</v>
      </c>
      <c r="E17" s="23" t="s">
        <v>86</v>
      </c>
      <c r="F17" s="23" t="s">
        <v>174</v>
      </c>
      <c r="G17" s="23" t="s">
        <v>175</v>
      </c>
      <c r="H17" s="22">
        <v>112400</v>
      </c>
      <c r="I17" s="22">
        <v>112400</v>
      </c>
      <c r="J17" s="22">
        <v>28100</v>
      </c>
      <c r="K17" s="22"/>
      <c r="L17" s="22">
        <v>84300</v>
      </c>
      <c r="M17" s="22"/>
      <c r="N17" s="22"/>
      <c r="O17" s="22"/>
      <c r="P17" s="22"/>
      <c r="Q17" s="22"/>
      <c r="R17" s="22"/>
      <c r="S17" s="22"/>
      <c r="T17" s="22"/>
      <c r="U17" s="22"/>
      <c r="V17" s="22"/>
      <c r="W17" s="22"/>
    </row>
    <row r="18" ht="31.5" customHeight="1" spans="1:23">
      <c r="A18" s="113" t="s">
        <v>46</v>
      </c>
      <c r="B18" s="107" t="s">
        <v>166</v>
      </c>
      <c r="C18" s="23" t="s">
        <v>167</v>
      </c>
      <c r="D18" s="23" t="s">
        <v>87</v>
      </c>
      <c r="E18" s="23" t="s">
        <v>88</v>
      </c>
      <c r="F18" s="23" t="s">
        <v>176</v>
      </c>
      <c r="G18" s="23" t="s">
        <v>177</v>
      </c>
      <c r="H18" s="22">
        <v>1113529.44</v>
      </c>
      <c r="I18" s="22">
        <v>1113529.44</v>
      </c>
      <c r="J18" s="22">
        <v>278382.36</v>
      </c>
      <c r="K18" s="22"/>
      <c r="L18" s="22">
        <v>835147.08</v>
      </c>
      <c r="M18" s="22"/>
      <c r="N18" s="22"/>
      <c r="O18" s="22"/>
      <c r="P18" s="22"/>
      <c r="Q18" s="22"/>
      <c r="R18" s="22"/>
      <c r="S18" s="22"/>
      <c r="T18" s="22"/>
      <c r="U18" s="22"/>
      <c r="V18" s="22"/>
      <c r="W18" s="22"/>
    </row>
    <row r="19" ht="31.5" customHeight="1" spans="1:23">
      <c r="A19" s="113" t="s">
        <v>46</v>
      </c>
      <c r="B19" s="107" t="s">
        <v>166</v>
      </c>
      <c r="C19" s="23" t="s">
        <v>167</v>
      </c>
      <c r="D19" s="23" t="s">
        <v>89</v>
      </c>
      <c r="E19" s="23" t="s">
        <v>90</v>
      </c>
      <c r="F19" s="23" t="s">
        <v>170</v>
      </c>
      <c r="G19" s="23" t="s">
        <v>171</v>
      </c>
      <c r="H19" s="22">
        <v>79560</v>
      </c>
      <c r="I19" s="22">
        <v>79560</v>
      </c>
      <c r="J19" s="22">
        <v>79560</v>
      </c>
      <c r="K19" s="22"/>
      <c r="L19" s="22"/>
      <c r="M19" s="22"/>
      <c r="N19" s="22"/>
      <c r="O19" s="22"/>
      <c r="P19" s="22"/>
      <c r="Q19" s="22"/>
      <c r="R19" s="22"/>
      <c r="S19" s="22"/>
      <c r="T19" s="22"/>
      <c r="U19" s="22"/>
      <c r="V19" s="22"/>
      <c r="W19" s="22"/>
    </row>
    <row r="20" ht="31.5" customHeight="1" spans="1:23">
      <c r="A20" s="113" t="s">
        <v>46</v>
      </c>
      <c r="B20" s="107" t="s">
        <v>178</v>
      </c>
      <c r="C20" s="23" t="s">
        <v>106</v>
      </c>
      <c r="D20" s="23" t="s">
        <v>105</v>
      </c>
      <c r="E20" s="23" t="s">
        <v>106</v>
      </c>
      <c r="F20" s="23" t="s">
        <v>179</v>
      </c>
      <c r="G20" s="23" t="s">
        <v>106</v>
      </c>
      <c r="H20" s="22">
        <v>1669616.41</v>
      </c>
      <c r="I20" s="22">
        <v>1669616.41</v>
      </c>
      <c r="J20" s="22">
        <v>417404.1</v>
      </c>
      <c r="K20" s="22"/>
      <c r="L20" s="22">
        <v>1252212.31</v>
      </c>
      <c r="M20" s="22"/>
      <c r="N20" s="22"/>
      <c r="O20" s="22"/>
      <c r="P20" s="22"/>
      <c r="Q20" s="22"/>
      <c r="R20" s="22"/>
      <c r="S20" s="22"/>
      <c r="T20" s="22"/>
      <c r="U20" s="22"/>
      <c r="V20" s="22"/>
      <c r="W20" s="22"/>
    </row>
    <row r="21" ht="31.5" customHeight="1" spans="1:23">
      <c r="A21" s="113" t="s">
        <v>46</v>
      </c>
      <c r="B21" s="107" t="s">
        <v>180</v>
      </c>
      <c r="C21" s="23" t="s">
        <v>181</v>
      </c>
      <c r="D21" s="23" t="s">
        <v>95</v>
      </c>
      <c r="E21" s="23" t="s">
        <v>96</v>
      </c>
      <c r="F21" s="23" t="s">
        <v>182</v>
      </c>
      <c r="G21" s="23" t="s">
        <v>183</v>
      </c>
      <c r="H21" s="22">
        <v>43679.62</v>
      </c>
      <c r="I21" s="22">
        <v>43679.62</v>
      </c>
      <c r="J21" s="22"/>
      <c r="K21" s="22"/>
      <c r="L21" s="22">
        <v>43679.62</v>
      </c>
      <c r="M21" s="22"/>
      <c r="N21" s="22"/>
      <c r="O21" s="22"/>
      <c r="P21" s="22"/>
      <c r="Q21" s="22"/>
      <c r="R21" s="22"/>
      <c r="S21" s="22"/>
      <c r="T21" s="22"/>
      <c r="U21" s="22"/>
      <c r="V21" s="22"/>
      <c r="W21" s="22"/>
    </row>
    <row r="22" ht="31.5" customHeight="1" spans="1:23">
      <c r="A22" s="113" t="s">
        <v>46</v>
      </c>
      <c r="B22" s="107" t="s">
        <v>184</v>
      </c>
      <c r="C22" s="23" t="s">
        <v>136</v>
      </c>
      <c r="D22" s="23" t="s">
        <v>95</v>
      </c>
      <c r="E22" s="23" t="s">
        <v>96</v>
      </c>
      <c r="F22" s="23" t="s">
        <v>185</v>
      </c>
      <c r="G22" s="23" t="s">
        <v>136</v>
      </c>
      <c r="H22" s="22">
        <v>18000</v>
      </c>
      <c r="I22" s="22">
        <v>18000</v>
      </c>
      <c r="J22" s="22">
        <v>4500</v>
      </c>
      <c r="K22" s="22"/>
      <c r="L22" s="22">
        <v>13500</v>
      </c>
      <c r="M22" s="22"/>
      <c r="N22" s="22"/>
      <c r="O22" s="22"/>
      <c r="P22" s="22"/>
      <c r="Q22" s="22"/>
      <c r="R22" s="22"/>
      <c r="S22" s="22"/>
      <c r="T22" s="22"/>
      <c r="U22" s="22"/>
      <c r="V22" s="22"/>
      <c r="W22" s="22"/>
    </row>
    <row r="23" ht="31.5" customHeight="1" spans="1:23">
      <c r="A23" s="113" t="s">
        <v>46</v>
      </c>
      <c r="B23" s="107" t="s">
        <v>186</v>
      </c>
      <c r="C23" s="23" t="s">
        <v>187</v>
      </c>
      <c r="D23" s="23" t="s">
        <v>95</v>
      </c>
      <c r="E23" s="23" t="s">
        <v>96</v>
      </c>
      <c r="F23" s="23" t="s">
        <v>188</v>
      </c>
      <c r="G23" s="23" t="s">
        <v>187</v>
      </c>
      <c r="H23" s="22">
        <v>293996.36</v>
      </c>
      <c r="I23" s="22">
        <v>293996.36</v>
      </c>
      <c r="J23" s="22">
        <v>73499.09</v>
      </c>
      <c r="K23" s="22"/>
      <c r="L23" s="22">
        <v>220497.27</v>
      </c>
      <c r="M23" s="22"/>
      <c r="N23" s="22"/>
      <c r="O23" s="22"/>
      <c r="P23" s="22"/>
      <c r="Q23" s="22"/>
      <c r="R23" s="22"/>
      <c r="S23" s="22"/>
      <c r="T23" s="22"/>
      <c r="U23" s="22"/>
      <c r="V23" s="22"/>
      <c r="W23" s="22"/>
    </row>
    <row r="24" ht="31.5" customHeight="1" spans="1:23">
      <c r="A24" s="113" t="s">
        <v>46</v>
      </c>
      <c r="B24" s="107" t="s">
        <v>189</v>
      </c>
      <c r="C24" s="23" t="s">
        <v>190</v>
      </c>
      <c r="D24" s="23" t="s">
        <v>74</v>
      </c>
      <c r="E24" s="23" t="s">
        <v>75</v>
      </c>
      <c r="F24" s="23" t="s">
        <v>191</v>
      </c>
      <c r="G24" s="23" t="s">
        <v>192</v>
      </c>
      <c r="H24" s="22">
        <v>59220</v>
      </c>
      <c r="I24" s="22">
        <v>59220</v>
      </c>
      <c r="J24" s="22">
        <v>14805</v>
      </c>
      <c r="K24" s="22"/>
      <c r="L24" s="22">
        <v>44415</v>
      </c>
      <c r="M24" s="22"/>
      <c r="N24" s="22"/>
      <c r="O24" s="22"/>
      <c r="P24" s="22"/>
      <c r="Q24" s="22"/>
      <c r="R24" s="22"/>
      <c r="S24" s="22"/>
      <c r="T24" s="22"/>
      <c r="U24" s="22"/>
      <c r="V24" s="22"/>
      <c r="W24" s="22"/>
    </row>
    <row r="25" ht="31.5" customHeight="1" spans="1:23">
      <c r="A25" s="113" t="s">
        <v>46</v>
      </c>
      <c r="B25" s="107" t="s">
        <v>189</v>
      </c>
      <c r="C25" s="23" t="s">
        <v>190</v>
      </c>
      <c r="D25" s="23" t="s">
        <v>95</v>
      </c>
      <c r="E25" s="23" t="s">
        <v>96</v>
      </c>
      <c r="F25" s="23" t="s">
        <v>193</v>
      </c>
      <c r="G25" s="23" t="s">
        <v>194</v>
      </c>
      <c r="H25" s="22">
        <v>100000</v>
      </c>
      <c r="I25" s="22">
        <v>100000</v>
      </c>
      <c r="J25" s="22"/>
      <c r="K25" s="22"/>
      <c r="L25" s="22">
        <v>100000</v>
      </c>
      <c r="M25" s="22"/>
      <c r="N25" s="22"/>
      <c r="O25" s="22"/>
      <c r="P25" s="22"/>
      <c r="Q25" s="22"/>
      <c r="R25" s="22"/>
      <c r="S25" s="22"/>
      <c r="T25" s="22"/>
      <c r="U25" s="22"/>
      <c r="V25" s="22"/>
      <c r="W25" s="22"/>
    </row>
    <row r="26" ht="31.5" customHeight="1" spans="1:23">
      <c r="A26" s="113" t="s">
        <v>46</v>
      </c>
      <c r="B26" s="107" t="s">
        <v>189</v>
      </c>
      <c r="C26" s="23" t="s">
        <v>190</v>
      </c>
      <c r="D26" s="23" t="s">
        <v>95</v>
      </c>
      <c r="E26" s="23" t="s">
        <v>96</v>
      </c>
      <c r="F26" s="23" t="s">
        <v>195</v>
      </c>
      <c r="G26" s="23" t="s">
        <v>196</v>
      </c>
      <c r="H26" s="22">
        <v>17450</v>
      </c>
      <c r="I26" s="22">
        <v>17450</v>
      </c>
      <c r="J26" s="22"/>
      <c r="K26" s="22"/>
      <c r="L26" s="22">
        <v>17450</v>
      </c>
      <c r="M26" s="22"/>
      <c r="N26" s="22"/>
      <c r="O26" s="22"/>
      <c r="P26" s="22"/>
      <c r="Q26" s="22"/>
      <c r="R26" s="22"/>
      <c r="S26" s="22"/>
      <c r="T26" s="22"/>
      <c r="U26" s="22"/>
      <c r="V26" s="22"/>
      <c r="W26" s="22"/>
    </row>
    <row r="27" ht="31.5" customHeight="1" spans="1:23">
      <c r="A27" s="113" t="s">
        <v>46</v>
      </c>
      <c r="B27" s="107" t="s">
        <v>189</v>
      </c>
      <c r="C27" s="23" t="s">
        <v>190</v>
      </c>
      <c r="D27" s="23" t="s">
        <v>95</v>
      </c>
      <c r="E27" s="23" t="s">
        <v>96</v>
      </c>
      <c r="F27" s="23" t="s">
        <v>197</v>
      </c>
      <c r="G27" s="23" t="s">
        <v>198</v>
      </c>
      <c r="H27" s="22">
        <v>42000</v>
      </c>
      <c r="I27" s="22">
        <v>42000</v>
      </c>
      <c r="J27" s="22">
        <v>10500</v>
      </c>
      <c r="K27" s="22"/>
      <c r="L27" s="22">
        <v>31500</v>
      </c>
      <c r="M27" s="22"/>
      <c r="N27" s="22"/>
      <c r="O27" s="22"/>
      <c r="P27" s="22"/>
      <c r="Q27" s="22"/>
      <c r="R27" s="22"/>
      <c r="S27" s="22"/>
      <c r="T27" s="22"/>
      <c r="U27" s="22"/>
      <c r="V27" s="22"/>
      <c r="W27" s="22"/>
    </row>
    <row r="28" ht="31.5" customHeight="1" spans="1:23">
      <c r="A28" s="113" t="s">
        <v>46</v>
      </c>
      <c r="B28" s="107" t="s">
        <v>189</v>
      </c>
      <c r="C28" s="23" t="s">
        <v>190</v>
      </c>
      <c r="D28" s="23" t="s">
        <v>95</v>
      </c>
      <c r="E28" s="23" t="s">
        <v>96</v>
      </c>
      <c r="F28" s="23" t="s">
        <v>199</v>
      </c>
      <c r="G28" s="23" t="s">
        <v>200</v>
      </c>
      <c r="H28" s="22">
        <v>57601</v>
      </c>
      <c r="I28" s="22">
        <v>57601</v>
      </c>
      <c r="J28" s="22">
        <v>14400.25</v>
      </c>
      <c r="K28" s="22"/>
      <c r="L28" s="22">
        <v>43200.75</v>
      </c>
      <c r="M28" s="22"/>
      <c r="N28" s="22"/>
      <c r="O28" s="22"/>
      <c r="P28" s="22"/>
      <c r="Q28" s="22"/>
      <c r="R28" s="22"/>
      <c r="S28" s="22"/>
      <c r="T28" s="22"/>
      <c r="U28" s="22"/>
      <c r="V28" s="22"/>
      <c r="W28" s="22"/>
    </row>
    <row r="29" ht="31.5" customHeight="1" spans="1:23">
      <c r="A29" s="113" t="s">
        <v>46</v>
      </c>
      <c r="B29" s="107" t="s">
        <v>189</v>
      </c>
      <c r="C29" s="23" t="s">
        <v>190</v>
      </c>
      <c r="D29" s="23" t="s">
        <v>95</v>
      </c>
      <c r="E29" s="23" t="s">
        <v>96</v>
      </c>
      <c r="F29" s="23" t="s">
        <v>201</v>
      </c>
      <c r="G29" s="23" t="s">
        <v>202</v>
      </c>
      <c r="H29" s="22">
        <v>99500</v>
      </c>
      <c r="I29" s="22">
        <v>99500</v>
      </c>
      <c r="J29" s="22">
        <v>24875</v>
      </c>
      <c r="K29" s="22"/>
      <c r="L29" s="22">
        <v>74625</v>
      </c>
      <c r="M29" s="22"/>
      <c r="N29" s="22"/>
      <c r="O29" s="22"/>
      <c r="P29" s="22"/>
      <c r="Q29" s="22"/>
      <c r="R29" s="22"/>
      <c r="S29" s="22"/>
      <c r="T29" s="22"/>
      <c r="U29" s="22"/>
      <c r="V29" s="22"/>
      <c r="W29" s="22"/>
    </row>
    <row r="30" ht="31.5" customHeight="1" spans="1:23">
      <c r="A30" s="113" t="s">
        <v>46</v>
      </c>
      <c r="B30" s="107" t="s">
        <v>189</v>
      </c>
      <c r="C30" s="23" t="s">
        <v>190</v>
      </c>
      <c r="D30" s="23" t="s">
        <v>95</v>
      </c>
      <c r="E30" s="23" t="s">
        <v>96</v>
      </c>
      <c r="F30" s="23" t="s">
        <v>203</v>
      </c>
      <c r="G30" s="23" t="s">
        <v>204</v>
      </c>
      <c r="H30" s="22">
        <v>20000</v>
      </c>
      <c r="I30" s="22">
        <v>20000</v>
      </c>
      <c r="J30" s="22">
        <v>5000</v>
      </c>
      <c r="K30" s="22"/>
      <c r="L30" s="22">
        <v>15000</v>
      </c>
      <c r="M30" s="22"/>
      <c r="N30" s="22"/>
      <c r="O30" s="22"/>
      <c r="P30" s="22"/>
      <c r="Q30" s="22"/>
      <c r="R30" s="22"/>
      <c r="S30" s="22"/>
      <c r="T30" s="22"/>
      <c r="U30" s="22"/>
      <c r="V30" s="22"/>
      <c r="W30" s="22"/>
    </row>
    <row r="31" ht="31.5" customHeight="1" spans="1:23">
      <c r="A31" s="113" t="s">
        <v>46</v>
      </c>
      <c r="B31" s="107" t="s">
        <v>189</v>
      </c>
      <c r="C31" s="23" t="s">
        <v>190</v>
      </c>
      <c r="D31" s="23" t="s">
        <v>95</v>
      </c>
      <c r="E31" s="23" t="s">
        <v>96</v>
      </c>
      <c r="F31" s="23" t="s">
        <v>205</v>
      </c>
      <c r="G31" s="23" t="s">
        <v>206</v>
      </c>
      <c r="H31" s="22">
        <v>96202.82</v>
      </c>
      <c r="I31" s="22">
        <v>96202.82</v>
      </c>
      <c r="J31" s="22">
        <v>24050.71</v>
      </c>
      <c r="K31" s="22"/>
      <c r="L31" s="22">
        <v>72152.11</v>
      </c>
      <c r="M31" s="22"/>
      <c r="N31" s="22"/>
      <c r="O31" s="22"/>
      <c r="P31" s="22"/>
      <c r="Q31" s="22"/>
      <c r="R31" s="22"/>
      <c r="S31" s="22"/>
      <c r="T31" s="22"/>
      <c r="U31" s="22"/>
      <c r="V31" s="22"/>
      <c r="W31" s="22"/>
    </row>
    <row r="32" ht="31.5" customHeight="1" spans="1:23">
      <c r="A32" s="113" t="s">
        <v>46</v>
      </c>
      <c r="B32" s="107" t="s">
        <v>189</v>
      </c>
      <c r="C32" s="23" t="s">
        <v>190</v>
      </c>
      <c r="D32" s="23" t="s">
        <v>95</v>
      </c>
      <c r="E32" s="23" t="s">
        <v>96</v>
      </c>
      <c r="F32" s="23" t="s">
        <v>207</v>
      </c>
      <c r="G32" s="23" t="s">
        <v>208</v>
      </c>
      <c r="H32" s="22">
        <v>16080</v>
      </c>
      <c r="I32" s="22">
        <v>16080</v>
      </c>
      <c r="J32" s="22">
        <v>4020</v>
      </c>
      <c r="K32" s="22"/>
      <c r="L32" s="22">
        <v>12060</v>
      </c>
      <c r="M32" s="22"/>
      <c r="N32" s="22"/>
      <c r="O32" s="22"/>
      <c r="P32" s="22"/>
      <c r="Q32" s="22"/>
      <c r="R32" s="22"/>
      <c r="S32" s="22"/>
      <c r="T32" s="22"/>
      <c r="U32" s="22"/>
      <c r="V32" s="22"/>
      <c r="W32" s="22"/>
    </row>
    <row r="33" ht="31.5" customHeight="1" spans="1:23">
      <c r="A33" s="113" t="s">
        <v>46</v>
      </c>
      <c r="B33" s="107" t="s">
        <v>189</v>
      </c>
      <c r="C33" s="23" t="s">
        <v>190</v>
      </c>
      <c r="D33" s="23" t="s">
        <v>95</v>
      </c>
      <c r="E33" s="23" t="s">
        <v>96</v>
      </c>
      <c r="F33" s="23" t="s">
        <v>209</v>
      </c>
      <c r="G33" s="23" t="s">
        <v>210</v>
      </c>
      <c r="H33" s="22">
        <v>34900</v>
      </c>
      <c r="I33" s="22">
        <v>34900</v>
      </c>
      <c r="J33" s="22">
        <v>8725</v>
      </c>
      <c r="K33" s="22"/>
      <c r="L33" s="22">
        <v>26175</v>
      </c>
      <c r="M33" s="22"/>
      <c r="N33" s="22"/>
      <c r="O33" s="22"/>
      <c r="P33" s="22"/>
      <c r="Q33" s="22"/>
      <c r="R33" s="22"/>
      <c r="S33" s="22"/>
      <c r="T33" s="22"/>
      <c r="U33" s="22"/>
      <c r="V33" s="22"/>
      <c r="W33" s="22"/>
    </row>
    <row r="34" ht="31.5" customHeight="1" spans="1:23">
      <c r="A34" s="113" t="s">
        <v>46</v>
      </c>
      <c r="B34" s="107" t="s">
        <v>189</v>
      </c>
      <c r="C34" s="23" t="s">
        <v>190</v>
      </c>
      <c r="D34" s="23" t="s">
        <v>95</v>
      </c>
      <c r="E34" s="23" t="s">
        <v>96</v>
      </c>
      <c r="F34" s="23" t="s">
        <v>211</v>
      </c>
      <c r="G34" s="23" t="s">
        <v>212</v>
      </c>
      <c r="H34" s="22">
        <v>50000</v>
      </c>
      <c r="I34" s="22">
        <v>50000</v>
      </c>
      <c r="J34" s="22">
        <v>12500</v>
      </c>
      <c r="K34" s="22"/>
      <c r="L34" s="22">
        <v>37500</v>
      </c>
      <c r="M34" s="22"/>
      <c r="N34" s="22"/>
      <c r="O34" s="22"/>
      <c r="P34" s="22"/>
      <c r="Q34" s="22"/>
      <c r="R34" s="22"/>
      <c r="S34" s="22"/>
      <c r="T34" s="22"/>
      <c r="U34" s="22"/>
      <c r="V34" s="22"/>
      <c r="W34" s="22"/>
    </row>
    <row r="35" ht="31.5" customHeight="1" spans="1:23">
      <c r="A35" s="113" t="s">
        <v>46</v>
      </c>
      <c r="B35" s="107" t="s">
        <v>189</v>
      </c>
      <c r="C35" s="23" t="s">
        <v>190</v>
      </c>
      <c r="D35" s="23" t="s">
        <v>95</v>
      </c>
      <c r="E35" s="23" t="s">
        <v>96</v>
      </c>
      <c r="F35" s="23" t="s">
        <v>213</v>
      </c>
      <c r="G35" s="23" t="s">
        <v>214</v>
      </c>
      <c r="H35" s="22">
        <v>293996.36</v>
      </c>
      <c r="I35" s="22">
        <v>293996.36</v>
      </c>
      <c r="J35" s="22">
        <v>73499.09</v>
      </c>
      <c r="K35" s="22"/>
      <c r="L35" s="22">
        <v>220497.27</v>
      </c>
      <c r="M35" s="22"/>
      <c r="N35" s="22"/>
      <c r="O35" s="22"/>
      <c r="P35" s="22"/>
      <c r="Q35" s="22"/>
      <c r="R35" s="22"/>
      <c r="S35" s="22"/>
      <c r="T35" s="22"/>
      <c r="U35" s="22"/>
      <c r="V35" s="22"/>
      <c r="W35" s="22"/>
    </row>
    <row r="36" ht="31.5" customHeight="1" spans="1:23">
      <c r="A36" s="113" t="s">
        <v>46</v>
      </c>
      <c r="B36" s="107" t="s">
        <v>189</v>
      </c>
      <c r="C36" s="23" t="s">
        <v>190</v>
      </c>
      <c r="D36" s="23" t="s">
        <v>95</v>
      </c>
      <c r="E36" s="23" t="s">
        <v>96</v>
      </c>
      <c r="F36" s="23" t="s">
        <v>191</v>
      </c>
      <c r="G36" s="23" t="s">
        <v>192</v>
      </c>
      <c r="H36" s="22">
        <v>87800</v>
      </c>
      <c r="I36" s="22">
        <v>87800</v>
      </c>
      <c r="J36" s="22">
        <v>21950</v>
      </c>
      <c r="K36" s="22"/>
      <c r="L36" s="22">
        <v>65850</v>
      </c>
      <c r="M36" s="22"/>
      <c r="N36" s="22"/>
      <c r="O36" s="22"/>
      <c r="P36" s="22"/>
      <c r="Q36" s="22"/>
      <c r="R36" s="22"/>
      <c r="S36" s="22"/>
      <c r="T36" s="22"/>
      <c r="U36" s="22"/>
      <c r="V36" s="22"/>
      <c r="W36" s="22"/>
    </row>
    <row r="37" ht="31.5" customHeight="1" spans="1:23">
      <c r="A37" s="113" t="s">
        <v>46</v>
      </c>
      <c r="B37" s="107" t="s">
        <v>215</v>
      </c>
      <c r="C37" s="23" t="s">
        <v>216</v>
      </c>
      <c r="D37" s="23" t="s">
        <v>95</v>
      </c>
      <c r="E37" s="23" t="s">
        <v>96</v>
      </c>
      <c r="F37" s="23" t="s">
        <v>160</v>
      </c>
      <c r="G37" s="23" t="s">
        <v>161</v>
      </c>
      <c r="H37" s="22">
        <v>108500</v>
      </c>
      <c r="I37" s="22">
        <v>108500</v>
      </c>
      <c r="J37" s="22"/>
      <c r="K37" s="22"/>
      <c r="L37" s="22"/>
      <c r="M37" s="22">
        <v>108500</v>
      </c>
      <c r="N37" s="22"/>
      <c r="O37" s="22"/>
      <c r="P37" s="22"/>
      <c r="Q37" s="22"/>
      <c r="R37" s="22"/>
      <c r="S37" s="22"/>
      <c r="T37" s="22"/>
      <c r="U37" s="22"/>
      <c r="V37" s="22"/>
      <c r="W37" s="22"/>
    </row>
    <row r="38" ht="31.5" customHeight="1" spans="1:23">
      <c r="A38" s="113" t="s">
        <v>46</v>
      </c>
      <c r="B38" s="107" t="s">
        <v>215</v>
      </c>
      <c r="C38" s="23" t="s">
        <v>216</v>
      </c>
      <c r="D38" s="23" t="s">
        <v>97</v>
      </c>
      <c r="E38" s="23" t="s">
        <v>98</v>
      </c>
      <c r="F38" s="23" t="s">
        <v>160</v>
      </c>
      <c r="G38" s="23" t="s">
        <v>161</v>
      </c>
      <c r="H38" s="22">
        <v>319500</v>
      </c>
      <c r="I38" s="22">
        <v>319500</v>
      </c>
      <c r="J38" s="22"/>
      <c r="K38" s="22"/>
      <c r="L38" s="22"/>
      <c r="M38" s="22">
        <v>319500</v>
      </c>
      <c r="N38" s="22"/>
      <c r="O38" s="22"/>
      <c r="P38" s="22"/>
      <c r="Q38" s="22"/>
      <c r="R38" s="22"/>
      <c r="S38" s="22"/>
      <c r="T38" s="22"/>
      <c r="U38" s="22"/>
      <c r="V38" s="22"/>
      <c r="W38" s="22"/>
    </row>
    <row r="39" ht="31.5" customHeight="1" spans="1:23">
      <c r="A39" s="113" t="s">
        <v>46</v>
      </c>
      <c r="B39" s="107" t="s">
        <v>217</v>
      </c>
      <c r="C39" s="23" t="s">
        <v>218</v>
      </c>
      <c r="D39" s="23" t="s">
        <v>95</v>
      </c>
      <c r="E39" s="23" t="s">
        <v>96</v>
      </c>
      <c r="F39" s="23" t="s">
        <v>219</v>
      </c>
      <c r="G39" s="23" t="s">
        <v>220</v>
      </c>
      <c r="H39" s="22">
        <v>64900</v>
      </c>
      <c r="I39" s="22">
        <v>64900</v>
      </c>
      <c r="J39" s="22"/>
      <c r="K39" s="22"/>
      <c r="L39" s="22"/>
      <c r="M39" s="22">
        <v>64900</v>
      </c>
      <c r="N39" s="22"/>
      <c r="O39" s="22"/>
      <c r="P39" s="22"/>
      <c r="Q39" s="22"/>
      <c r="R39" s="22"/>
      <c r="S39" s="22"/>
      <c r="T39" s="22"/>
      <c r="U39" s="22"/>
      <c r="V39" s="22"/>
      <c r="W39" s="22"/>
    </row>
    <row r="40" ht="18.75" customHeight="1" spans="1:23">
      <c r="A40" s="30" t="s">
        <v>107</v>
      </c>
      <c r="B40" s="31"/>
      <c r="C40" s="31"/>
      <c r="D40" s="31"/>
      <c r="E40" s="31"/>
      <c r="F40" s="31"/>
      <c r="G40" s="32"/>
      <c r="H40" s="22">
        <v>23062046.77</v>
      </c>
      <c r="I40" s="22">
        <v>23062046.77</v>
      </c>
      <c r="J40" s="22">
        <v>5661674.3</v>
      </c>
      <c r="K40" s="22"/>
      <c r="L40" s="22">
        <v>16907472.47</v>
      </c>
      <c r="M40" s="22">
        <v>492900</v>
      </c>
      <c r="N40" s="22"/>
      <c r="O40" s="22"/>
      <c r="P40" s="22"/>
      <c r="Q40" s="22"/>
      <c r="R40" s="22"/>
      <c r="S40" s="22"/>
      <c r="T40" s="22"/>
      <c r="U40" s="22"/>
      <c r="V40" s="22"/>
      <c r="W40" s="22"/>
    </row>
  </sheetData>
  <mergeCells count="30">
    <mergeCell ref="A2:W2"/>
    <mergeCell ref="A3:G3"/>
    <mergeCell ref="H4:W4"/>
    <mergeCell ref="I5:M5"/>
    <mergeCell ref="N5:P5"/>
    <mergeCell ref="R5:W5"/>
    <mergeCell ref="A40:G4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3"/>
  <sheetViews>
    <sheetView showZeros="0" topLeftCell="A3" workbookViewId="0">
      <selection activeCell="A1" sqref="A1"/>
    </sheetView>
  </sheetViews>
  <sheetFormatPr defaultColWidth="9.13888888888889" defaultRowHeight="14.25" customHeight="1"/>
  <cols>
    <col min="1" max="1" width="14.5740740740741" customWidth="1"/>
    <col min="2" max="2" width="21" customWidth="1"/>
    <col min="3" max="3" width="31.2777777777778" customWidth="1"/>
    <col min="4" max="4" width="23.8518518518519" customWidth="1"/>
    <col min="5" max="5" width="15.5740740740741" customWidth="1"/>
    <col min="6" max="6" width="19.712962962963" customWidth="1"/>
    <col min="7" max="7" width="14.8518518518519" customWidth="1"/>
    <col min="8" max="8" width="19.712962962963" customWidth="1"/>
    <col min="9" max="16" width="14.1388888888889" customWidth="1"/>
    <col min="17" max="17" width="13.5740740740741" customWidth="1"/>
    <col min="18" max="23" width="15.1388888888889" customWidth="1"/>
  </cols>
  <sheetData>
    <row r="1" ht="13.5" customHeight="1" spans="5:23">
      <c r="E1" s="1"/>
      <c r="F1" s="1"/>
      <c r="G1" s="1"/>
      <c r="H1" s="1"/>
      <c r="U1" s="111"/>
      <c r="W1" s="53" t="s">
        <v>221</v>
      </c>
    </row>
    <row r="2" ht="27.75" customHeight="1" spans="1:23">
      <c r="A2" s="27" t="s">
        <v>222</v>
      </c>
      <c r="B2" s="27"/>
      <c r="C2" s="27"/>
      <c r="D2" s="27"/>
      <c r="E2" s="27"/>
      <c r="F2" s="27"/>
      <c r="G2" s="27"/>
      <c r="H2" s="27"/>
      <c r="I2" s="27"/>
      <c r="J2" s="27"/>
      <c r="K2" s="27"/>
      <c r="L2" s="27"/>
      <c r="M2" s="27"/>
      <c r="N2" s="27"/>
      <c r="O2" s="27"/>
      <c r="P2" s="27"/>
      <c r="Q2" s="27"/>
      <c r="R2" s="27"/>
      <c r="S2" s="27"/>
      <c r="T2" s="27"/>
      <c r="U2" s="27"/>
      <c r="V2" s="27"/>
      <c r="W2" s="27"/>
    </row>
    <row r="3" ht="13.5" customHeight="1" spans="1:23">
      <c r="A3" s="4" t="str">
        <f t="shared" ref="A3:B3" si="0">"单位名称："&amp;"云南省林业调查规划院昆明分院"</f>
        <v>单位名称：云南省林业调查规划院昆明分院</v>
      </c>
      <c r="B3" s="106" t="str">
        <f t="shared" si="0"/>
        <v>单位名称：云南省林业调查规划院昆明分院</v>
      </c>
      <c r="C3" s="106"/>
      <c r="D3" s="106"/>
      <c r="E3" s="106"/>
      <c r="F3" s="106"/>
      <c r="G3" s="106"/>
      <c r="H3" s="106"/>
      <c r="I3" s="106"/>
      <c r="J3" s="6"/>
      <c r="K3" s="6"/>
      <c r="L3" s="6"/>
      <c r="M3" s="6"/>
      <c r="N3" s="6"/>
      <c r="O3" s="6"/>
      <c r="P3" s="6"/>
      <c r="Q3" s="6"/>
      <c r="U3" s="111"/>
      <c r="W3" s="101" t="s">
        <v>132</v>
      </c>
    </row>
    <row r="4" ht="21.75" customHeight="1" spans="1:23">
      <c r="A4" s="8" t="s">
        <v>223</v>
      </c>
      <c r="B4" s="8" t="s">
        <v>142</v>
      </c>
      <c r="C4" s="8" t="s">
        <v>143</v>
      </c>
      <c r="D4" s="8" t="s">
        <v>224</v>
      </c>
      <c r="E4" s="9" t="s">
        <v>144</v>
      </c>
      <c r="F4" s="9" t="s">
        <v>145</v>
      </c>
      <c r="G4" s="9" t="s">
        <v>146</v>
      </c>
      <c r="H4" s="9" t="s">
        <v>147</v>
      </c>
      <c r="I4" s="60" t="s">
        <v>31</v>
      </c>
      <c r="J4" s="60" t="s">
        <v>225</v>
      </c>
      <c r="K4" s="60"/>
      <c r="L4" s="60"/>
      <c r="M4" s="60"/>
      <c r="N4" s="108" t="s">
        <v>149</v>
      </c>
      <c r="O4" s="108"/>
      <c r="P4" s="108"/>
      <c r="Q4" s="9" t="s">
        <v>37</v>
      </c>
      <c r="R4" s="10" t="s">
        <v>52</v>
      </c>
      <c r="S4" s="11"/>
      <c r="T4" s="11"/>
      <c r="U4" s="11"/>
      <c r="V4" s="11"/>
      <c r="W4" s="12"/>
    </row>
    <row r="5" ht="21.75" customHeight="1" spans="1:23">
      <c r="A5" s="13"/>
      <c r="B5" s="13"/>
      <c r="C5" s="13"/>
      <c r="D5" s="13"/>
      <c r="E5" s="14"/>
      <c r="F5" s="14"/>
      <c r="G5" s="14"/>
      <c r="H5" s="14"/>
      <c r="I5" s="60"/>
      <c r="J5" s="44" t="s">
        <v>34</v>
      </c>
      <c r="K5" s="44"/>
      <c r="L5" s="44" t="s">
        <v>35</v>
      </c>
      <c r="M5" s="44" t="s">
        <v>36</v>
      </c>
      <c r="N5" s="109" t="s">
        <v>34</v>
      </c>
      <c r="O5" s="109" t="s">
        <v>35</v>
      </c>
      <c r="P5" s="109" t="s">
        <v>36</v>
      </c>
      <c r="Q5" s="14"/>
      <c r="R5" s="9" t="s">
        <v>33</v>
      </c>
      <c r="S5" s="9" t="s">
        <v>44</v>
      </c>
      <c r="T5" s="9" t="s">
        <v>155</v>
      </c>
      <c r="U5" s="9" t="s">
        <v>40</v>
      </c>
      <c r="V5" s="9" t="s">
        <v>41</v>
      </c>
      <c r="W5" s="9" t="s">
        <v>42</v>
      </c>
    </row>
    <row r="6" ht="40.5" customHeight="1" spans="1:23">
      <c r="A6" s="16"/>
      <c r="B6" s="16"/>
      <c r="C6" s="16"/>
      <c r="D6" s="16"/>
      <c r="E6" s="17"/>
      <c r="F6" s="17"/>
      <c r="G6" s="17"/>
      <c r="H6" s="17"/>
      <c r="I6" s="60"/>
      <c r="J6" s="44" t="s">
        <v>33</v>
      </c>
      <c r="K6" s="44" t="s">
        <v>226</v>
      </c>
      <c r="L6" s="44"/>
      <c r="M6" s="44"/>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3" customHeight="1" spans="1:23">
      <c r="A8" s="23"/>
      <c r="B8" s="107"/>
      <c r="C8" s="23" t="s">
        <v>227</v>
      </c>
      <c r="D8" s="23"/>
      <c r="E8" s="23"/>
      <c r="F8" s="23"/>
      <c r="G8" s="23"/>
      <c r="H8" s="23"/>
      <c r="I8" s="110">
        <v>2022300</v>
      </c>
      <c r="J8" s="110">
        <v>2022300</v>
      </c>
      <c r="K8" s="110"/>
      <c r="L8" s="110"/>
      <c r="M8" s="110"/>
      <c r="N8" s="110"/>
      <c r="O8" s="110"/>
      <c r="P8" s="110"/>
      <c r="Q8" s="110"/>
      <c r="R8" s="110"/>
      <c r="S8" s="110"/>
      <c r="T8" s="110"/>
      <c r="U8" s="89"/>
      <c r="V8" s="110"/>
      <c r="W8" s="110"/>
    </row>
    <row r="9" ht="33" customHeight="1" spans="1:23">
      <c r="A9" s="23" t="s">
        <v>228</v>
      </c>
      <c r="B9" s="107" t="s">
        <v>229</v>
      </c>
      <c r="C9" s="23" t="s">
        <v>227</v>
      </c>
      <c r="D9" s="23" t="s">
        <v>46</v>
      </c>
      <c r="E9" s="23" t="s">
        <v>99</v>
      </c>
      <c r="F9" s="23" t="s">
        <v>100</v>
      </c>
      <c r="G9" s="23" t="s">
        <v>193</v>
      </c>
      <c r="H9" s="23" t="s">
        <v>194</v>
      </c>
      <c r="I9" s="110">
        <v>568150</v>
      </c>
      <c r="J9" s="110">
        <v>568150</v>
      </c>
      <c r="K9" s="110"/>
      <c r="L9" s="110"/>
      <c r="M9" s="110"/>
      <c r="N9" s="110"/>
      <c r="O9" s="110"/>
      <c r="P9" s="110"/>
      <c r="Q9" s="110"/>
      <c r="R9" s="110"/>
      <c r="S9" s="110"/>
      <c r="T9" s="110"/>
      <c r="U9" s="89"/>
      <c r="V9" s="110"/>
      <c r="W9" s="110"/>
    </row>
    <row r="10" ht="33" customHeight="1" spans="1:23">
      <c r="A10" s="23" t="s">
        <v>228</v>
      </c>
      <c r="B10" s="107" t="s">
        <v>229</v>
      </c>
      <c r="C10" s="23" t="s">
        <v>227</v>
      </c>
      <c r="D10" s="23" t="s">
        <v>46</v>
      </c>
      <c r="E10" s="23" t="s">
        <v>99</v>
      </c>
      <c r="F10" s="23" t="s">
        <v>100</v>
      </c>
      <c r="G10" s="23" t="s">
        <v>195</v>
      </c>
      <c r="H10" s="23" t="s">
        <v>196</v>
      </c>
      <c r="I10" s="110">
        <v>37550</v>
      </c>
      <c r="J10" s="110">
        <v>37550</v>
      </c>
      <c r="K10" s="110"/>
      <c r="L10" s="110"/>
      <c r="M10" s="110"/>
      <c r="N10" s="110"/>
      <c r="O10" s="110"/>
      <c r="P10" s="110"/>
      <c r="Q10" s="110"/>
      <c r="R10" s="110"/>
      <c r="S10" s="110"/>
      <c r="T10" s="110"/>
      <c r="U10" s="89"/>
      <c r="V10" s="110"/>
      <c r="W10" s="110"/>
    </row>
    <row r="11" ht="33" customHeight="1" spans="1:23">
      <c r="A11" s="23" t="s">
        <v>228</v>
      </c>
      <c r="B11" s="107" t="s">
        <v>229</v>
      </c>
      <c r="C11" s="23" t="s">
        <v>227</v>
      </c>
      <c r="D11" s="23" t="s">
        <v>46</v>
      </c>
      <c r="E11" s="23" t="s">
        <v>99</v>
      </c>
      <c r="F11" s="23" t="s">
        <v>100</v>
      </c>
      <c r="G11" s="23" t="s">
        <v>230</v>
      </c>
      <c r="H11" s="23" t="s">
        <v>231</v>
      </c>
      <c r="I11" s="110">
        <v>804000</v>
      </c>
      <c r="J11" s="110">
        <v>804000</v>
      </c>
      <c r="K11" s="110"/>
      <c r="L11" s="110"/>
      <c r="M11" s="110"/>
      <c r="N11" s="110"/>
      <c r="O11" s="110"/>
      <c r="P11" s="110"/>
      <c r="Q11" s="110"/>
      <c r="R11" s="110"/>
      <c r="S11" s="110"/>
      <c r="T11" s="110"/>
      <c r="U11" s="89"/>
      <c r="V11" s="110"/>
      <c r="W11" s="110"/>
    </row>
    <row r="12" ht="33" customHeight="1" spans="1:23">
      <c r="A12" s="23" t="s">
        <v>228</v>
      </c>
      <c r="B12" s="107" t="s">
        <v>229</v>
      </c>
      <c r="C12" s="23" t="s">
        <v>227</v>
      </c>
      <c r="D12" s="23" t="s">
        <v>46</v>
      </c>
      <c r="E12" s="23" t="s">
        <v>99</v>
      </c>
      <c r="F12" s="23" t="s">
        <v>100</v>
      </c>
      <c r="G12" s="23" t="s">
        <v>205</v>
      </c>
      <c r="H12" s="23" t="s">
        <v>206</v>
      </c>
      <c r="I12" s="110">
        <v>110000</v>
      </c>
      <c r="J12" s="110">
        <v>110000</v>
      </c>
      <c r="K12" s="110"/>
      <c r="L12" s="110"/>
      <c r="M12" s="110"/>
      <c r="N12" s="110"/>
      <c r="O12" s="110"/>
      <c r="P12" s="110"/>
      <c r="Q12" s="110"/>
      <c r="R12" s="110"/>
      <c r="S12" s="110"/>
      <c r="T12" s="110"/>
      <c r="U12" s="89"/>
      <c r="V12" s="110"/>
      <c r="W12" s="110"/>
    </row>
    <row r="13" ht="33" customHeight="1" spans="1:23">
      <c r="A13" s="23" t="s">
        <v>228</v>
      </c>
      <c r="B13" s="107" t="s">
        <v>229</v>
      </c>
      <c r="C13" s="23" t="s">
        <v>227</v>
      </c>
      <c r="D13" s="23" t="s">
        <v>46</v>
      </c>
      <c r="E13" s="23" t="s">
        <v>99</v>
      </c>
      <c r="F13" s="23" t="s">
        <v>100</v>
      </c>
      <c r="G13" s="23" t="s">
        <v>207</v>
      </c>
      <c r="H13" s="23" t="s">
        <v>208</v>
      </c>
      <c r="I13" s="110">
        <v>20000</v>
      </c>
      <c r="J13" s="110">
        <v>20000</v>
      </c>
      <c r="K13" s="110"/>
      <c r="L13" s="110"/>
      <c r="M13" s="110"/>
      <c r="N13" s="110"/>
      <c r="O13" s="110"/>
      <c r="P13" s="110"/>
      <c r="Q13" s="110"/>
      <c r="R13" s="110"/>
      <c r="S13" s="110"/>
      <c r="T13" s="110"/>
      <c r="U13" s="89"/>
      <c r="V13" s="110"/>
      <c r="W13" s="110"/>
    </row>
    <row r="14" ht="33" customHeight="1" spans="1:23">
      <c r="A14" s="23" t="s">
        <v>228</v>
      </c>
      <c r="B14" s="107" t="s">
        <v>229</v>
      </c>
      <c r="C14" s="23" t="s">
        <v>227</v>
      </c>
      <c r="D14" s="23" t="s">
        <v>46</v>
      </c>
      <c r="E14" s="23" t="s">
        <v>99</v>
      </c>
      <c r="F14" s="23" t="s">
        <v>100</v>
      </c>
      <c r="G14" s="23" t="s">
        <v>211</v>
      </c>
      <c r="H14" s="23" t="s">
        <v>212</v>
      </c>
      <c r="I14" s="110">
        <v>28000</v>
      </c>
      <c r="J14" s="110">
        <v>28000</v>
      </c>
      <c r="K14" s="110"/>
      <c r="L14" s="110"/>
      <c r="M14" s="110"/>
      <c r="N14" s="110"/>
      <c r="O14" s="110"/>
      <c r="P14" s="110"/>
      <c r="Q14" s="110"/>
      <c r="R14" s="110"/>
      <c r="S14" s="110"/>
      <c r="T14" s="110"/>
      <c r="U14" s="89"/>
      <c r="V14" s="110"/>
      <c r="W14" s="110"/>
    </row>
    <row r="15" ht="33" customHeight="1" spans="1:23">
      <c r="A15" s="23" t="s">
        <v>228</v>
      </c>
      <c r="B15" s="107" t="s">
        <v>229</v>
      </c>
      <c r="C15" s="23" t="s">
        <v>227</v>
      </c>
      <c r="D15" s="23" t="s">
        <v>46</v>
      </c>
      <c r="E15" s="23" t="s">
        <v>99</v>
      </c>
      <c r="F15" s="23" t="s">
        <v>100</v>
      </c>
      <c r="G15" s="23" t="s">
        <v>232</v>
      </c>
      <c r="H15" s="23" t="s">
        <v>233</v>
      </c>
      <c r="I15" s="110">
        <v>20000</v>
      </c>
      <c r="J15" s="110">
        <v>20000</v>
      </c>
      <c r="K15" s="110"/>
      <c r="L15" s="110"/>
      <c r="M15" s="110"/>
      <c r="N15" s="110"/>
      <c r="O15" s="110"/>
      <c r="P15" s="110"/>
      <c r="Q15" s="110"/>
      <c r="R15" s="110"/>
      <c r="S15" s="110"/>
      <c r="T15" s="110"/>
      <c r="U15" s="89"/>
      <c r="V15" s="110"/>
      <c r="W15" s="110"/>
    </row>
    <row r="16" ht="33" customHeight="1" spans="1:23">
      <c r="A16" s="23" t="s">
        <v>228</v>
      </c>
      <c r="B16" s="107" t="s">
        <v>229</v>
      </c>
      <c r="C16" s="23" t="s">
        <v>227</v>
      </c>
      <c r="D16" s="23" t="s">
        <v>46</v>
      </c>
      <c r="E16" s="23" t="s">
        <v>99</v>
      </c>
      <c r="F16" s="23" t="s">
        <v>100</v>
      </c>
      <c r="G16" s="23" t="s">
        <v>191</v>
      </c>
      <c r="H16" s="23" t="s">
        <v>192</v>
      </c>
      <c r="I16" s="110">
        <v>200000</v>
      </c>
      <c r="J16" s="110">
        <v>200000</v>
      </c>
      <c r="K16" s="110"/>
      <c r="L16" s="110"/>
      <c r="M16" s="110"/>
      <c r="N16" s="110"/>
      <c r="O16" s="110"/>
      <c r="P16" s="110"/>
      <c r="Q16" s="110"/>
      <c r="R16" s="110"/>
      <c r="S16" s="110"/>
      <c r="T16" s="110"/>
      <c r="U16" s="89"/>
      <c r="V16" s="110"/>
      <c r="W16" s="110"/>
    </row>
    <row r="17" ht="33" customHeight="1" spans="1:23">
      <c r="A17" s="23" t="s">
        <v>228</v>
      </c>
      <c r="B17" s="107" t="s">
        <v>229</v>
      </c>
      <c r="C17" s="23" t="s">
        <v>227</v>
      </c>
      <c r="D17" s="23" t="s">
        <v>46</v>
      </c>
      <c r="E17" s="23" t="s">
        <v>99</v>
      </c>
      <c r="F17" s="23" t="s">
        <v>100</v>
      </c>
      <c r="G17" s="23" t="s">
        <v>234</v>
      </c>
      <c r="H17" s="23" t="s">
        <v>235</v>
      </c>
      <c r="I17" s="110">
        <v>234600</v>
      </c>
      <c r="J17" s="110">
        <v>234600</v>
      </c>
      <c r="K17" s="110"/>
      <c r="L17" s="110"/>
      <c r="M17" s="110"/>
      <c r="N17" s="110"/>
      <c r="O17" s="110"/>
      <c r="P17" s="110"/>
      <c r="Q17" s="110"/>
      <c r="R17" s="110"/>
      <c r="S17" s="110"/>
      <c r="T17" s="110"/>
      <c r="U17" s="89"/>
      <c r="V17" s="110"/>
      <c r="W17" s="110"/>
    </row>
    <row r="18" ht="33" customHeight="1" spans="1:23">
      <c r="A18" s="23"/>
      <c r="B18" s="23"/>
      <c r="C18" s="23" t="s">
        <v>236</v>
      </c>
      <c r="D18" s="23"/>
      <c r="E18" s="23"/>
      <c r="F18" s="23"/>
      <c r="G18" s="23"/>
      <c r="H18" s="23"/>
      <c r="I18" s="110">
        <v>4669500</v>
      </c>
      <c r="J18" s="110"/>
      <c r="K18" s="110"/>
      <c r="L18" s="110"/>
      <c r="M18" s="110"/>
      <c r="N18" s="110"/>
      <c r="O18" s="110"/>
      <c r="P18" s="110"/>
      <c r="Q18" s="110"/>
      <c r="R18" s="110">
        <v>4669500</v>
      </c>
      <c r="S18" s="110">
        <v>4669500</v>
      </c>
      <c r="T18" s="110"/>
      <c r="U18" s="89"/>
      <c r="V18" s="110"/>
      <c r="W18" s="110"/>
    </row>
    <row r="19" ht="33" customHeight="1" spans="1:23">
      <c r="A19" s="23" t="s">
        <v>237</v>
      </c>
      <c r="B19" s="107" t="s">
        <v>238</v>
      </c>
      <c r="C19" s="23" t="s">
        <v>236</v>
      </c>
      <c r="D19" s="23" t="s">
        <v>46</v>
      </c>
      <c r="E19" s="23" t="s">
        <v>64</v>
      </c>
      <c r="F19" s="23" t="s">
        <v>65</v>
      </c>
      <c r="G19" s="23" t="s">
        <v>160</v>
      </c>
      <c r="H19" s="23" t="s">
        <v>161</v>
      </c>
      <c r="I19" s="110">
        <v>24000</v>
      </c>
      <c r="J19" s="110"/>
      <c r="K19" s="110"/>
      <c r="L19" s="110"/>
      <c r="M19" s="110"/>
      <c r="N19" s="110"/>
      <c r="O19" s="110"/>
      <c r="P19" s="110"/>
      <c r="Q19" s="110"/>
      <c r="R19" s="110">
        <v>24000</v>
      </c>
      <c r="S19" s="110">
        <v>24000</v>
      </c>
      <c r="T19" s="110"/>
      <c r="U19" s="89"/>
      <c r="V19" s="110"/>
      <c r="W19" s="110"/>
    </row>
    <row r="20" ht="33" customHeight="1" spans="1:23">
      <c r="A20" s="23" t="s">
        <v>237</v>
      </c>
      <c r="B20" s="107" t="s">
        <v>238</v>
      </c>
      <c r="C20" s="23" t="s">
        <v>236</v>
      </c>
      <c r="D20" s="23" t="s">
        <v>46</v>
      </c>
      <c r="E20" s="23" t="s">
        <v>64</v>
      </c>
      <c r="F20" s="23" t="s">
        <v>65</v>
      </c>
      <c r="G20" s="23" t="s">
        <v>195</v>
      </c>
      <c r="H20" s="23" t="s">
        <v>196</v>
      </c>
      <c r="I20" s="110">
        <v>55000</v>
      </c>
      <c r="J20" s="110"/>
      <c r="K20" s="110"/>
      <c r="L20" s="110"/>
      <c r="M20" s="110"/>
      <c r="N20" s="110"/>
      <c r="O20" s="110"/>
      <c r="P20" s="110"/>
      <c r="Q20" s="110"/>
      <c r="R20" s="110">
        <v>55000</v>
      </c>
      <c r="S20" s="110">
        <v>55000</v>
      </c>
      <c r="T20" s="110"/>
      <c r="U20" s="89"/>
      <c r="V20" s="110"/>
      <c r="W20" s="110"/>
    </row>
    <row r="21" ht="33" customHeight="1" spans="1:23">
      <c r="A21" s="23" t="s">
        <v>237</v>
      </c>
      <c r="B21" s="107" t="s">
        <v>238</v>
      </c>
      <c r="C21" s="23" t="s">
        <v>236</v>
      </c>
      <c r="D21" s="23" t="s">
        <v>46</v>
      </c>
      <c r="E21" s="23" t="s">
        <v>64</v>
      </c>
      <c r="F21" s="23" t="s">
        <v>65</v>
      </c>
      <c r="G21" s="23" t="s">
        <v>201</v>
      </c>
      <c r="H21" s="23" t="s">
        <v>202</v>
      </c>
      <c r="I21" s="110">
        <v>6900</v>
      </c>
      <c r="J21" s="110"/>
      <c r="K21" s="110"/>
      <c r="L21" s="110"/>
      <c r="M21" s="110"/>
      <c r="N21" s="110"/>
      <c r="O21" s="110"/>
      <c r="P21" s="110"/>
      <c r="Q21" s="110"/>
      <c r="R21" s="110">
        <v>6900</v>
      </c>
      <c r="S21" s="110">
        <v>6900</v>
      </c>
      <c r="T21" s="110"/>
      <c r="U21" s="89"/>
      <c r="V21" s="110"/>
      <c r="W21" s="110"/>
    </row>
    <row r="22" ht="33" customHeight="1" spans="1:23">
      <c r="A22" s="23" t="s">
        <v>237</v>
      </c>
      <c r="B22" s="107" t="s">
        <v>238</v>
      </c>
      <c r="C22" s="23" t="s">
        <v>236</v>
      </c>
      <c r="D22" s="23" t="s">
        <v>46</v>
      </c>
      <c r="E22" s="23" t="s">
        <v>64</v>
      </c>
      <c r="F22" s="23" t="s">
        <v>65</v>
      </c>
      <c r="G22" s="23" t="s">
        <v>203</v>
      </c>
      <c r="H22" s="23" t="s">
        <v>204</v>
      </c>
      <c r="I22" s="110">
        <v>114000</v>
      </c>
      <c r="J22" s="110"/>
      <c r="K22" s="110"/>
      <c r="L22" s="110"/>
      <c r="M22" s="110"/>
      <c r="N22" s="110"/>
      <c r="O22" s="110"/>
      <c r="P22" s="110"/>
      <c r="Q22" s="110"/>
      <c r="R22" s="110">
        <v>114000</v>
      </c>
      <c r="S22" s="110">
        <v>114000</v>
      </c>
      <c r="T22" s="110"/>
      <c r="U22" s="89"/>
      <c r="V22" s="110"/>
      <c r="W22" s="110"/>
    </row>
    <row r="23" ht="33" customHeight="1" spans="1:23">
      <c r="A23" s="23" t="s">
        <v>237</v>
      </c>
      <c r="B23" s="107" t="s">
        <v>238</v>
      </c>
      <c r="C23" s="23" t="s">
        <v>236</v>
      </c>
      <c r="D23" s="23" t="s">
        <v>46</v>
      </c>
      <c r="E23" s="23" t="s">
        <v>64</v>
      </c>
      <c r="F23" s="23" t="s">
        <v>65</v>
      </c>
      <c r="G23" s="23" t="s">
        <v>205</v>
      </c>
      <c r="H23" s="23" t="s">
        <v>206</v>
      </c>
      <c r="I23" s="110">
        <v>514000</v>
      </c>
      <c r="J23" s="110"/>
      <c r="K23" s="110"/>
      <c r="L23" s="110"/>
      <c r="M23" s="110"/>
      <c r="N23" s="110"/>
      <c r="O23" s="110"/>
      <c r="P23" s="110"/>
      <c r="Q23" s="110"/>
      <c r="R23" s="110">
        <v>514000</v>
      </c>
      <c r="S23" s="110">
        <v>514000</v>
      </c>
      <c r="T23" s="110"/>
      <c r="U23" s="89"/>
      <c r="V23" s="110"/>
      <c r="W23" s="110"/>
    </row>
    <row r="24" ht="33" customHeight="1" spans="1:23">
      <c r="A24" s="23" t="s">
        <v>237</v>
      </c>
      <c r="B24" s="107" t="s">
        <v>238</v>
      </c>
      <c r="C24" s="23" t="s">
        <v>236</v>
      </c>
      <c r="D24" s="23" t="s">
        <v>46</v>
      </c>
      <c r="E24" s="23" t="s">
        <v>64</v>
      </c>
      <c r="F24" s="23" t="s">
        <v>65</v>
      </c>
      <c r="G24" s="23" t="s">
        <v>207</v>
      </c>
      <c r="H24" s="23" t="s">
        <v>208</v>
      </c>
      <c r="I24" s="110">
        <v>77000</v>
      </c>
      <c r="J24" s="110"/>
      <c r="K24" s="110"/>
      <c r="L24" s="110"/>
      <c r="M24" s="110"/>
      <c r="N24" s="110"/>
      <c r="O24" s="110"/>
      <c r="P24" s="110"/>
      <c r="Q24" s="110"/>
      <c r="R24" s="110">
        <v>77000</v>
      </c>
      <c r="S24" s="110">
        <v>77000</v>
      </c>
      <c r="T24" s="110"/>
      <c r="U24" s="89"/>
      <c r="V24" s="110"/>
      <c r="W24" s="110"/>
    </row>
    <row r="25" ht="33" customHeight="1" spans="1:23">
      <c r="A25" s="23" t="s">
        <v>237</v>
      </c>
      <c r="B25" s="107" t="s">
        <v>238</v>
      </c>
      <c r="C25" s="23" t="s">
        <v>236</v>
      </c>
      <c r="D25" s="23" t="s">
        <v>46</v>
      </c>
      <c r="E25" s="23" t="s">
        <v>64</v>
      </c>
      <c r="F25" s="23" t="s">
        <v>65</v>
      </c>
      <c r="G25" s="23" t="s">
        <v>239</v>
      </c>
      <c r="H25" s="23" t="s">
        <v>240</v>
      </c>
      <c r="I25" s="110">
        <v>20000</v>
      </c>
      <c r="J25" s="110"/>
      <c r="K25" s="110"/>
      <c r="L25" s="110"/>
      <c r="M25" s="110"/>
      <c r="N25" s="110"/>
      <c r="O25" s="110"/>
      <c r="P25" s="110"/>
      <c r="Q25" s="110"/>
      <c r="R25" s="110">
        <v>20000</v>
      </c>
      <c r="S25" s="110">
        <v>20000</v>
      </c>
      <c r="T25" s="110"/>
      <c r="U25" s="89"/>
      <c r="V25" s="110"/>
      <c r="W25" s="110"/>
    </row>
    <row r="26" ht="33" customHeight="1" spans="1:23">
      <c r="A26" s="23" t="s">
        <v>237</v>
      </c>
      <c r="B26" s="107" t="s">
        <v>238</v>
      </c>
      <c r="C26" s="23" t="s">
        <v>236</v>
      </c>
      <c r="D26" s="23" t="s">
        <v>46</v>
      </c>
      <c r="E26" s="23" t="s">
        <v>64</v>
      </c>
      <c r="F26" s="23" t="s">
        <v>65</v>
      </c>
      <c r="G26" s="23" t="s">
        <v>241</v>
      </c>
      <c r="H26" s="23" t="s">
        <v>242</v>
      </c>
      <c r="I26" s="110">
        <v>158200</v>
      </c>
      <c r="J26" s="110"/>
      <c r="K26" s="110"/>
      <c r="L26" s="110"/>
      <c r="M26" s="110"/>
      <c r="N26" s="110"/>
      <c r="O26" s="110"/>
      <c r="P26" s="110"/>
      <c r="Q26" s="110"/>
      <c r="R26" s="110">
        <v>158200</v>
      </c>
      <c r="S26" s="110">
        <v>158200</v>
      </c>
      <c r="T26" s="110"/>
      <c r="U26" s="89"/>
      <c r="V26" s="110"/>
      <c r="W26" s="110"/>
    </row>
    <row r="27" ht="33" customHeight="1" spans="1:23">
      <c r="A27" s="23" t="s">
        <v>237</v>
      </c>
      <c r="B27" s="107" t="s">
        <v>238</v>
      </c>
      <c r="C27" s="23" t="s">
        <v>236</v>
      </c>
      <c r="D27" s="23" t="s">
        <v>46</v>
      </c>
      <c r="E27" s="23" t="s">
        <v>64</v>
      </c>
      <c r="F27" s="23" t="s">
        <v>65</v>
      </c>
      <c r="G27" s="23" t="s">
        <v>211</v>
      </c>
      <c r="H27" s="23" t="s">
        <v>212</v>
      </c>
      <c r="I27" s="110">
        <v>101400</v>
      </c>
      <c r="J27" s="110"/>
      <c r="K27" s="110"/>
      <c r="L27" s="110"/>
      <c r="M27" s="110"/>
      <c r="N27" s="110"/>
      <c r="O27" s="110"/>
      <c r="P27" s="110"/>
      <c r="Q27" s="110"/>
      <c r="R27" s="110">
        <v>101400</v>
      </c>
      <c r="S27" s="110">
        <v>101400</v>
      </c>
      <c r="T27" s="110"/>
      <c r="U27" s="89"/>
      <c r="V27" s="110"/>
      <c r="W27" s="110"/>
    </row>
    <row r="28" ht="33" customHeight="1" spans="1:23">
      <c r="A28" s="23" t="s">
        <v>237</v>
      </c>
      <c r="B28" s="107" t="s">
        <v>238</v>
      </c>
      <c r="C28" s="23" t="s">
        <v>236</v>
      </c>
      <c r="D28" s="23" t="s">
        <v>46</v>
      </c>
      <c r="E28" s="23" t="s">
        <v>64</v>
      </c>
      <c r="F28" s="23" t="s">
        <v>65</v>
      </c>
      <c r="G28" s="23" t="s">
        <v>232</v>
      </c>
      <c r="H28" s="23" t="s">
        <v>233</v>
      </c>
      <c r="I28" s="110">
        <v>150000</v>
      </c>
      <c r="J28" s="110"/>
      <c r="K28" s="110"/>
      <c r="L28" s="110"/>
      <c r="M28" s="110"/>
      <c r="N28" s="110"/>
      <c r="O28" s="110"/>
      <c r="P28" s="110"/>
      <c r="Q28" s="110"/>
      <c r="R28" s="110">
        <v>150000</v>
      </c>
      <c r="S28" s="110">
        <v>150000</v>
      </c>
      <c r="T28" s="110"/>
      <c r="U28" s="89"/>
      <c r="V28" s="110"/>
      <c r="W28" s="110"/>
    </row>
    <row r="29" ht="33" customHeight="1" spans="1:23">
      <c r="A29" s="23" t="s">
        <v>237</v>
      </c>
      <c r="B29" s="107" t="s">
        <v>238</v>
      </c>
      <c r="C29" s="23" t="s">
        <v>236</v>
      </c>
      <c r="D29" s="23" t="s">
        <v>46</v>
      </c>
      <c r="E29" s="23" t="s">
        <v>64</v>
      </c>
      <c r="F29" s="23" t="s">
        <v>65</v>
      </c>
      <c r="G29" s="23" t="s">
        <v>191</v>
      </c>
      <c r="H29" s="23" t="s">
        <v>192</v>
      </c>
      <c r="I29" s="110">
        <v>5400</v>
      </c>
      <c r="J29" s="110"/>
      <c r="K29" s="110"/>
      <c r="L29" s="110"/>
      <c r="M29" s="110"/>
      <c r="N29" s="110"/>
      <c r="O29" s="110"/>
      <c r="P29" s="110"/>
      <c r="Q29" s="110"/>
      <c r="R29" s="110">
        <v>5400</v>
      </c>
      <c r="S29" s="110">
        <v>5400</v>
      </c>
      <c r="T29" s="110"/>
      <c r="U29" s="89"/>
      <c r="V29" s="110"/>
      <c r="W29" s="110"/>
    </row>
    <row r="30" ht="33" customHeight="1" spans="1:23">
      <c r="A30" s="23" t="s">
        <v>237</v>
      </c>
      <c r="B30" s="107" t="s">
        <v>238</v>
      </c>
      <c r="C30" s="23" t="s">
        <v>236</v>
      </c>
      <c r="D30" s="23" t="s">
        <v>46</v>
      </c>
      <c r="E30" s="23" t="s">
        <v>64</v>
      </c>
      <c r="F30" s="23" t="s">
        <v>65</v>
      </c>
      <c r="G30" s="23" t="s">
        <v>243</v>
      </c>
      <c r="H30" s="23" t="s">
        <v>244</v>
      </c>
      <c r="I30" s="110">
        <v>785000</v>
      </c>
      <c r="J30" s="110"/>
      <c r="K30" s="110"/>
      <c r="L30" s="110"/>
      <c r="M30" s="110"/>
      <c r="N30" s="110"/>
      <c r="O30" s="110"/>
      <c r="P30" s="110"/>
      <c r="Q30" s="110"/>
      <c r="R30" s="110">
        <v>785000</v>
      </c>
      <c r="S30" s="110">
        <v>785000</v>
      </c>
      <c r="T30" s="110"/>
      <c r="U30" s="89"/>
      <c r="V30" s="110"/>
      <c r="W30" s="110"/>
    </row>
    <row r="31" ht="33" customHeight="1" spans="1:23">
      <c r="A31" s="23" t="s">
        <v>237</v>
      </c>
      <c r="B31" s="107" t="s">
        <v>238</v>
      </c>
      <c r="C31" s="23" t="s">
        <v>236</v>
      </c>
      <c r="D31" s="23" t="s">
        <v>46</v>
      </c>
      <c r="E31" s="23" t="s">
        <v>68</v>
      </c>
      <c r="F31" s="23" t="s">
        <v>69</v>
      </c>
      <c r="G31" s="23" t="s">
        <v>160</v>
      </c>
      <c r="H31" s="23" t="s">
        <v>161</v>
      </c>
      <c r="I31" s="110">
        <v>15200</v>
      </c>
      <c r="J31" s="110"/>
      <c r="K31" s="110"/>
      <c r="L31" s="110"/>
      <c r="M31" s="110"/>
      <c r="N31" s="110"/>
      <c r="O31" s="110"/>
      <c r="P31" s="110"/>
      <c r="Q31" s="110"/>
      <c r="R31" s="110">
        <v>15200</v>
      </c>
      <c r="S31" s="110">
        <v>15200</v>
      </c>
      <c r="T31" s="110"/>
      <c r="U31" s="89"/>
      <c r="V31" s="110"/>
      <c r="W31" s="110"/>
    </row>
    <row r="32" ht="33" customHeight="1" spans="1:23">
      <c r="A32" s="23" t="s">
        <v>237</v>
      </c>
      <c r="B32" s="107" t="s">
        <v>238</v>
      </c>
      <c r="C32" s="23" t="s">
        <v>236</v>
      </c>
      <c r="D32" s="23" t="s">
        <v>46</v>
      </c>
      <c r="E32" s="23" t="s">
        <v>68</v>
      </c>
      <c r="F32" s="23" t="s">
        <v>69</v>
      </c>
      <c r="G32" s="23" t="s">
        <v>164</v>
      </c>
      <c r="H32" s="23" t="s">
        <v>165</v>
      </c>
      <c r="I32" s="110">
        <v>1825000</v>
      </c>
      <c r="J32" s="110"/>
      <c r="K32" s="110"/>
      <c r="L32" s="110"/>
      <c r="M32" s="110"/>
      <c r="N32" s="110"/>
      <c r="O32" s="110"/>
      <c r="P32" s="110"/>
      <c r="Q32" s="110"/>
      <c r="R32" s="110">
        <v>1825000</v>
      </c>
      <c r="S32" s="110">
        <v>1825000</v>
      </c>
      <c r="T32" s="110"/>
      <c r="U32" s="89"/>
      <c r="V32" s="110"/>
      <c r="W32" s="110"/>
    </row>
    <row r="33" ht="33" customHeight="1" spans="1:23">
      <c r="A33" s="23" t="s">
        <v>237</v>
      </c>
      <c r="B33" s="107" t="s">
        <v>238</v>
      </c>
      <c r="C33" s="23" t="s">
        <v>236</v>
      </c>
      <c r="D33" s="23" t="s">
        <v>46</v>
      </c>
      <c r="E33" s="23" t="s">
        <v>68</v>
      </c>
      <c r="F33" s="23" t="s">
        <v>69</v>
      </c>
      <c r="G33" s="23" t="s">
        <v>195</v>
      </c>
      <c r="H33" s="23" t="s">
        <v>196</v>
      </c>
      <c r="I33" s="110">
        <v>11000</v>
      </c>
      <c r="J33" s="110"/>
      <c r="K33" s="110"/>
      <c r="L33" s="110"/>
      <c r="M33" s="110"/>
      <c r="N33" s="110"/>
      <c r="O33" s="110"/>
      <c r="P33" s="110"/>
      <c r="Q33" s="110"/>
      <c r="R33" s="110">
        <v>11000</v>
      </c>
      <c r="S33" s="110">
        <v>11000</v>
      </c>
      <c r="T33" s="110"/>
      <c r="U33" s="89"/>
      <c r="V33" s="110"/>
      <c r="W33" s="110"/>
    </row>
    <row r="34" ht="33" customHeight="1" spans="1:23">
      <c r="A34" s="23" t="s">
        <v>237</v>
      </c>
      <c r="B34" s="107" t="s">
        <v>238</v>
      </c>
      <c r="C34" s="23" t="s">
        <v>236</v>
      </c>
      <c r="D34" s="23" t="s">
        <v>46</v>
      </c>
      <c r="E34" s="23" t="s">
        <v>68</v>
      </c>
      <c r="F34" s="23" t="s">
        <v>69</v>
      </c>
      <c r="G34" s="23" t="s">
        <v>203</v>
      </c>
      <c r="H34" s="23" t="s">
        <v>204</v>
      </c>
      <c r="I34" s="110">
        <v>120600</v>
      </c>
      <c r="J34" s="110"/>
      <c r="K34" s="110"/>
      <c r="L34" s="110"/>
      <c r="M34" s="110"/>
      <c r="N34" s="110"/>
      <c r="O34" s="110"/>
      <c r="P34" s="110"/>
      <c r="Q34" s="110"/>
      <c r="R34" s="110">
        <v>120600</v>
      </c>
      <c r="S34" s="110">
        <v>120600</v>
      </c>
      <c r="T34" s="110"/>
      <c r="U34" s="89"/>
      <c r="V34" s="110"/>
      <c r="W34" s="110"/>
    </row>
    <row r="35" ht="33" customHeight="1" spans="1:23">
      <c r="A35" s="23" t="s">
        <v>237</v>
      </c>
      <c r="B35" s="107" t="s">
        <v>238</v>
      </c>
      <c r="C35" s="23" t="s">
        <v>236</v>
      </c>
      <c r="D35" s="23" t="s">
        <v>46</v>
      </c>
      <c r="E35" s="23" t="s">
        <v>68</v>
      </c>
      <c r="F35" s="23" t="s">
        <v>69</v>
      </c>
      <c r="G35" s="23" t="s">
        <v>239</v>
      </c>
      <c r="H35" s="23" t="s">
        <v>240</v>
      </c>
      <c r="I35" s="110">
        <v>100000</v>
      </c>
      <c r="J35" s="110"/>
      <c r="K35" s="110"/>
      <c r="L35" s="110"/>
      <c r="M35" s="110"/>
      <c r="N35" s="110"/>
      <c r="O35" s="110"/>
      <c r="P35" s="110"/>
      <c r="Q35" s="110"/>
      <c r="R35" s="110">
        <v>100000</v>
      </c>
      <c r="S35" s="110">
        <v>100000</v>
      </c>
      <c r="T35" s="110"/>
      <c r="U35" s="89"/>
      <c r="V35" s="110"/>
      <c r="W35" s="110"/>
    </row>
    <row r="36" ht="33" customHeight="1" spans="1:23">
      <c r="A36" s="23" t="s">
        <v>237</v>
      </c>
      <c r="B36" s="107" t="s">
        <v>238</v>
      </c>
      <c r="C36" s="23" t="s">
        <v>236</v>
      </c>
      <c r="D36" s="23" t="s">
        <v>46</v>
      </c>
      <c r="E36" s="23" t="s">
        <v>68</v>
      </c>
      <c r="F36" s="23" t="s">
        <v>69</v>
      </c>
      <c r="G36" s="23" t="s">
        <v>241</v>
      </c>
      <c r="H36" s="23" t="s">
        <v>242</v>
      </c>
      <c r="I36" s="110">
        <v>37800</v>
      </c>
      <c r="J36" s="110"/>
      <c r="K36" s="110"/>
      <c r="L36" s="110"/>
      <c r="M36" s="110"/>
      <c r="N36" s="110"/>
      <c r="O36" s="110"/>
      <c r="P36" s="110"/>
      <c r="Q36" s="110"/>
      <c r="R36" s="110">
        <v>37800</v>
      </c>
      <c r="S36" s="110">
        <v>37800</v>
      </c>
      <c r="T36" s="110"/>
      <c r="U36" s="89"/>
      <c r="V36" s="110"/>
      <c r="W36" s="110"/>
    </row>
    <row r="37" ht="33" customHeight="1" spans="1:23">
      <c r="A37" s="23" t="s">
        <v>237</v>
      </c>
      <c r="B37" s="107" t="s">
        <v>238</v>
      </c>
      <c r="C37" s="23" t="s">
        <v>236</v>
      </c>
      <c r="D37" s="23" t="s">
        <v>46</v>
      </c>
      <c r="E37" s="23" t="s">
        <v>68</v>
      </c>
      <c r="F37" s="23" t="s">
        <v>69</v>
      </c>
      <c r="G37" s="23" t="s">
        <v>211</v>
      </c>
      <c r="H37" s="23" t="s">
        <v>212</v>
      </c>
      <c r="I37" s="110">
        <v>230000</v>
      </c>
      <c r="J37" s="110"/>
      <c r="K37" s="110"/>
      <c r="L37" s="110"/>
      <c r="M37" s="110"/>
      <c r="N37" s="110"/>
      <c r="O37" s="110"/>
      <c r="P37" s="110"/>
      <c r="Q37" s="110"/>
      <c r="R37" s="110">
        <v>230000</v>
      </c>
      <c r="S37" s="110">
        <v>230000</v>
      </c>
      <c r="T37" s="110"/>
      <c r="U37" s="89"/>
      <c r="V37" s="110"/>
      <c r="W37" s="110"/>
    </row>
    <row r="38" ht="33" customHeight="1" spans="1:23">
      <c r="A38" s="23" t="s">
        <v>237</v>
      </c>
      <c r="B38" s="107" t="s">
        <v>238</v>
      </c>
      <c r="C38" s="23" t="s">
        <v>236</v>
      </c>
      <c r="D38" s="23" t="s">
        <v>46</v>
      </c>
      <c r="E38" s="23" t="s">
        <v>68</v>
      </c>
      <c r="F38" s="23" t="s">
        <v>69</v>
      </c>
      <c r="G38" s="23" t="s">
        <v>232</v>
      </c>
      <c r="H38" s="23" t="s">
        <v>233</v>
      </c>
      <c r="I38" s="110">
        <v>130000</v>
      </c>
      <c r="J38" s="110"/>
      <c r="K38" s="110"/>
      <c r="L38" s="110"/>
      <c r="M38" s="110"/>
      <c r="N38" s="110"/>
      <c r="O38" s="110"/>
      <c r="P38" s="110"/>
      <c r="Q38" s="110"/>
      <c r="R38" s="110">
        <v>130000</v>
      </c>
      <c r="S38" s="110">
        <v>130000</v>
      </c>
      <c r="T38" s="110"/>
      <c r="U38" s="89"/>
      <c r="V38" s="110"/>
      <c r="W38" s="110"/>
    </row>
    <row r="39" ht="33" customHeight="1" spans="1:23">
      <c r="A39" s="23" t="s">
        <v>237</v>
      </c>
      <c r="B39" s="107" t="s">
        <v>238</v>
      </c>
      <c r="C39" s="23" t="s">
        <v>236</v>
      </c>
      <c r="D39" s="23" t="s">
        <v>46</v>
      </c>
      <c r="E39" s="23" t="s">
        <v>68</v>
      </c>
      <c r="F39" s="23" t="s">
        <v>69</v>
      </c>
      <c r="G39" s="23" t="s">
        <v>245</v>
      </c>
      <c r="H39" s="23" t="s">
        <v>246</v>
      </c>
      <c r="I39" s="110">
        <v>189000</v>
      </c>
      <c r="J39" s="110"/>
      <c r="K39" s="110"/>
      <c r="L39" s="110"/>
      <c r="M39" s="110"/>
      <c r="N39" s="110"/>
      <c r="O39" s="110"/>
      <c r="P39" s="110"/>
      <c r="Q39" s="110"/>
      <c r="R39" s="110">
        <v>189000</v>
      </c>
      <c r="S39" s="110">
        <v>189000</v>
      </c>
      <c r="T39" s="110"/>
      <c r="U39" s="89"/>
      <c r="V39" s="110"/>
      <c r="W39" s="110"/>
    </row>
    <row r="40" ht="33" customHeight="1" spans="1:23">
      <c r="A40" s="23"/>
      <c r="B40" s="23"/>
      <c r="C40" s="23" t="s">
        <v>247</v>
      </c>
      <c r="D40" s="23"/>
      <c r="E40" s="23"/>
      <c r="F40" s="23"/>
      <c r="G40" s="23"/>
      <c r="H40" s="23"/>
      <c r="I40" s="110">
        <v>462983.15</v>
      </c>
      <c r="J40" s="110">
        <v>460400</v>
      </c>
      <c r="K40" s="110">
        <v>460400</v>
      </c>
      <c r="L40" s="110"/>
      <c r="M40" s="110"/>
      <c r="N40" s="110">
        <v>2583.15</v>
      </c>
      <c r="O40" s="110"/>
      <c r="P40" s="110"/>
      <c r="Q40" s="110"/>
      <c r="R40" s="110"/>
      <c r="S40" s="110"/>
      <c r="T40" s="110"/>
      <c r="U40" s="89"/>
      <c r="V40" s="110"/>
      <c r="W40" s="110"/>
    </row>
    <row r="41" ht="33" customHeight="1" spans="1:23">
      <c r="A41" s="23" t="s">
        <v>237</v>
      </c>
      <c r="B41" s="107" t="s">
        <v>248</v>
      </c>
      <c r="C41" s="23" t="s">
        <v>247</v>
      </c>
      <c r="D41" s="23" t="s">
        <v>46</v>
      </c>
      <c r="E41" s="23" t="s">
        <v>97</v>
      </c>
      <c r="F41" s="23" t="s">
        <v>98</v>
      </c>
      <c r="G41" s="23" t="s">
        <v>195</v>
      </c>
      <c r="H41" s="23" t="s">
        <v>196</v>
      </c>
      <c r="I41" s="110">
        <v>235200</v>
      </c>
      <c r="J41" s="110">
        <v>235200</v>
      </c>
      <c r="K41" s="110">
        <v>235200</v>
      </c>
      <c r="L41" s="110"/>
      <c r="M41" s="110"/>
      <c r="N41" s="110"/>
      <c r="O41" s="110"/>
      <c r="P41" s="110"/>
      <c r="Q41" s="110"/>
      <c r="R41" s="110"/>
      <c r="S41" s="110"/>
      <c r="T41" s="110"/>
      <c r="U41" s="89"/>
      <c r="V41" s="110"/>
      <c r="W41" s="110"/>
    </row>
    <row r="42" ht="33" customHeight="1" spans="1:23">
      <c r="A42" s="23" t="s">
        <v>237</v>
      </c>
      <c r="B42" s="107" t="s">
        <v>248</v>
      </c>
      <c r="C42" s="23" t="s">
        <v>247</v>
      </c>
      <c r="D42" s="23" t="s">
        <v>46</v>
      </c>
      <c r="E42" s="23" t="s">
        <v>97</v>
      </c>
      <c r="F42" s="23" t="s">
        <v>98</v>
      </c>
      <c r="G42" s="23" t="s">
        <v>203</v>
      </c>
      <c r="H42" s="23" t="s">
        <v>204</v>
      </c>
      <c r="I42" s="110">
        <v>50000</v>
      </c>
      <c r="J42" s="110">
        <v>50000</v>
      </c>
      <c r="K42" s="110">
        <v>50000</v>
      </c>
      <c r="L42" s="110"/>
      <c r="M42" s="110"/>
      <c r="N42" s="110"/>
      <c r="O42" s="110"/>
      <c r="P42" s="110"/>
      <c r="Q42" s="110"/>
      <c r="R42" s="110"/>
      <c r="S42" s="110"/>
      <c r="T42" s="110"/>
      <c r="U42" s="89"/>
      <c r="V42" s="110"/>
      <c r="W42" s="110"/>
    </row>
    <row r="43" ht="33" customHeight="1" spans="1:23">
      <c r="A43" s="23" t="s">
        <v>237</v>
      </c>
      <c r="B43" s="107" t="s">
        <v>248</v>
      </c>
      <c r="C43" s="23" t="s">
        <v>247</v>
      </c>
      <c r="D43" s="23" t="s">
        <v>46</v>
      </c>
      <c r="E43" s="23" t="s">
        <v>97</v>
      </c>
      <c r="F43" s="23" t="s">
        <v>98</v>
      </c>
      <c r="G43" s="23" t="s">
        <v>209</v>
      </c>
      <c r="H43" s="23" t="s">
        <v>210</v>
      </c>
      <c r="I43" s="110">
        <v>2583.15</v>
      </c>
      <c r="J43" s="110"/>
      <c r="K43" s="110"/>
      <c r="L43" s="110"/>
      <c r="M43" s="110"/>
      <c r="N43" s="110">
        <v>2583.15</v>
      </c>
      <c r="O43" s="110"/>
      <c r="P43" s="110"/>
      <c r="Q43" s="110"/>
      <c r="R43" s="110"/>
      <c r="S43" s="110"/>
      <c r="T43" s="110"/>
      <c r="U43" s="89"/>
      <c r="V43" s="110"/>
      <c r="W43" s="110"/>
    </row>
    <row r="44" ht="33" customHeight="1" spans="1:23">
      <c r="A44" s="23" t="s">
        <v>237</v>
      </c>
      <c r="B44" s="107" t="s">
        <v>248</v>
      </c>
      <c r="C44" s="23" t="s">
        <v>247</v>
      </c>
      <c r="D44" s="23" t="s">
        <v>46</v>
      </c>
      <c r="E44" s="23" t="s">
        <v>97</v>
      </c>
      <c r="F44" s="23" t="s">
        <v>98</v>
      </c>
      <c r="G44" s="23" t="s">
        <v>241</v>
      </c>
      <c r="H44" s="23" t="s">
        <v>242</v>
      </c>
      <c r="I44" s="110">
        <v>175200</v>
      </c>
      <c r="J44" s="110">
        <v>175200</v>
      </c>
      <c r="K44" s="110">
        <v>175200</v>
      </c>
      <c r="L44" s="110"/>
      <c r="M44" s="110"/>
      <c r="N44" s="110"/>
      <c r="O44" s="110"/>
      <c r="P44" s="110"/>
      <c r="Q44" s="110"/>
      <c r="R44" s="110"/>
      <c r="S44" s="110"/>
      <c r="T44" s="110"/>
      <c r="U44" s="89"/>
      <c r="V44" s="110"/>
      <c r="W44" s="110"/>
    </row>
    <row r="45" ht="33" customHeight="1" spans="1:23">
      <c r="A45" s="23"/>
      <c r="B45" s="23"/>
      <c r="C45" s="23" t="s">
        <v>249</v>
      </c>
      <c r="D45" s="23"/>
      <c r="E45" s="23"/>
      <c r="F45" s="23"/>
      <c r="G45" s="23"/>
      <c r="H45" s="23"/>
      <c r="I45" s="110">
        <v>1396000</v>
      </c>
      <c r="J45" s="110">
        <v>1396000</v>
      </c>
      <c r="K45" s="110"/>
      <c r="L45" s="110"/>
      <c r="M45" s="110"/>
      <c r="N45" s="110"/>
      <c r="O45" s="110"/>
      <c r="P45" s="110"/>
      <c r="Q45" s="110"/>
      <c r="R45" s="110"/>
      <c r="S45" s="110"/>
      <c r="T45" s="110"/>
      <c r="U45" s="89"/>
      <c r="V45" s="110"/>
      <c r="W45" s="110"/>
    </row>
    <row r="46" ht="33" customHeight="1" spans="1:23">
      <c r="A46" s="23" t="s">
        <v>237</v>
      </c>
      <c r="B46" s="107" t="s">
        <v>250</v>
      </c>
      <c r="C46" s="23" t="s">
        <v>249</v>
      </c>
      <c r="D46" s="23" t="s">
        <v>46</v>
      </c>
      <c r="E46" s="23" t="s">
        <v>97</v>
      </c>
      <c r="F46" s="23" t="s">
        <v>98</v>
      </c>
      <c r="G46" s="23" t="s">
        <v>195</v>
      </c>
      <c r="H46" s="23" t="s">
        <v>196</v>
      </c>
      <c r="I46" s="110">
        <v>56200</v>
      </c>
      <c r="J46" s="110">
        <v>56200</v>
      </c>
      <c r="K46" s="110"/>
      <c r="L46" s="110"/>
      <c r="M46" s="110"/>
      <c r="N46" s="110"/>
      <c r="O46" s="110"/>
      <c r="P46" s="110"/>
      <c r="Q46" s="110"/>
      <c r="R46" s="110"/>
      <c r="S46" s="110"/>
      <c r="T46" s="110"/>
      <c r="U46" s="89"/>
      <c r="V46" s="110"/>
      <c r="W46" s="110"/>
    </row>
    <row r="47" ht="33" customHeight="1" spans="1:23">
      <c r="A47" s="23" t="s">
        <v>237</v>
      </c>
      <c r="B47" s="107" t="s">
        <v>250</v>
      </c>
      <c r="C47" s="23" t="s">
        <v>249</v>
      </c>
      <c r="D47" s="23" t="s">
        <v>46</v>
      </c>
      <c r="E47" s="23" t="s">
        <v>97</v>
      </c>
      <c r="F47" s="23" t="s">
        <v>98</v>
      </c>
      <c r="G47" s="23" t="s">
        <v>203</v>
      </c>
      <c r="H47" s="23" t="s">
        <v>204</v>
      </c>
      <c r="I47" s="110">
        <v>442800</v>
      </c>
      <c r="J47" s="110">
        <v>442800</v>
      </c>
      <c r="K47" s="110"/>
      <c r="L47" s="110"/>
      <c r="M47" s="110"/>
      <c r="N47" s="110"/>
      <c r="O47" s="110"/>
      <c r="P47" s="110"/>
      <c r="Q47" s="110"/>
      <c r="R47" s="110"/>
      <c r="S47" s="110"/>
      <c r="T47" s="110"/>
      <c r="U47" s="89"/>
      <c r="V47" s="110"/>
      <c r="W47" s="110"/>
    </row>
    <row r="48" ht="33" customHeight="1" spans="1:23">
      <c r="A48" s="23" t="s">
        <v>237</v>
      </c>
      <c r="B48" s="107" t="s">
        <v>250</v>
      </c>
      <c r="C48" s="23" t="s">
        <v>249</v>
      </c>
      <c r="D48" s="23" t="s">
        <v>46</v>
      </c>
      <c r="E48" s="23" t="s">
        <v>97</v>
      </c>
      <c r="F48" s="23" t="s">
        <v>98</v>
      </c>
      <c r="G48" s="23" t="s">
        <v>207</v>
      </c>
      <c r="H48" s="23" t="s">
        <v>208</v>
      </c>
      <c r="I48" s="110">
        <v>469000</v>
      </c>
      <c r="J48" s="110">
        <v>469000</v>
      </c>
      <c r="K48" s="110"/>
      <c r="L48" s="110"/>
      <c r="M48" s="110"/>
      <c r="N48" s="110"/>
      <c r="O48" s="110"/>
      <c r="P48" s="110"/>
      <c r="Q48" s="110"/>
      <c r="R48" s="110"/>
      <c r="S48" s="110"/>
      <c r="T48" s="110"/>
      <c r="U48" s="89"/>
      <c r="V48" s="110"/>
      <c r="W48" s="110"/>
    </row>
    <row r="49" ht="33" customHeight="1" spans="1:23">
      <c r="A49" s="23" t="s">
        <v>237</v>
      </c>
      <c r="B49" s="107" t="s">
        <v>250</v>
      </c>
      <c r="C49" s="23" t="s">
        <v>249</v>
      </c>
      <c r="D49" s="23" t="s">
        <v>46</v>
      </c>
      <c r="E49" s="23" t="s">
        <v>97</v>
      </c>
      <c r="F49" s="23" t="s">
        <v>98</v>
      </c>
      <c r="G49" s="23" t="s">
        <v>211</v>
      </c>
      <c r="H49" s="23" t="s">
        <v>212</v>
      </c>
      <c r="I49" s="110">
        <v>398000</v>
      </c>
      <c r="J49" s="110">
        <v>398000</v>
      </c>
      <c r="K49" s="110"/>
      <c r="L49" s="110"/>
      <c r="M49" s="110"/>
      <c r="N49" s="110"/>
      <c r="O49" s="110"/>
      <c r="P49" s="110"/>
      <c r="Q49" s="110"/>
      <c r="R49" s="110"/>
      <c r="S49" s="110"/>
      <c r="T49" s="110"/>
      <c r="U49" s="89"/>
      <c r="V49" s="110"/>
      <c r="W49" s="110"/>
    </row>
    <row r="50" ht="33" customHeight="1" spans="1:23">
      <c r="A50" s="23" t="s">
        <v>237</v>
      </c>
      <c r="B50" s="107" t="s">
        <v>250</v>
      </c>
      <c r="C50" s="23" t="s">
        <v>249</v>
      </c>
      <c r="D50" s="23" t="s">
        <v>46</v>
      </c>
      <c r="E50" s="23" t="s">
        <v>97</v>
      </c>
      <c r="F50" s="23" t="s">
        <v>98</v>
      </c>
      <c r="G50" s="23" t="s">
        <v>245</v>
      </c>
      <c r="H50" s="23" t="s">
        <v>246</v>
      </c>
      <c r="I50" s="110">
        <v>30000</v>
      </c>
      <c r="J50" s="110">
        <v>30000</v>
      </c>
      <c r="K50" s="110"/>
      <c r="L50" s="110"/>
      <c r="M50" s="110"/>
      <c r="N50" s="110"/>
      <c r="O50" s="110"/>
      <c r="P50" s="110"/>
      <c r="Q50" s="110"/>
      <c r="R50" s="110"/>
      <c r="S50" s="110"/>
      <c r="T50" s="110"/>
      <c r="U50" s="89"/>
      <c r="V50" s="110"/>
      <c r="W50" s="110"/>
    </row>
    <row r="51" ht="33" customHeight="1" spans="1:23">
      <c r="A51" s="23"/>
      <c r="B51" s="23"/>
      <c r="C51" s="23" t="s">
        <v>251</v>
      </c>
      <c r="D51" s="23"/>
      <c r="E51" s="23"/>
      <c r="F51" s="23"/>
      <c r="G51" s="23"/>
      <c r="H51" s="23"/>
      <c r="I51" s="110">
        <v>6217.86</v>
      </c>
      <c r="J51" s="110"/>
      <c r="K51" s="110"/>
      <c r="L51" s="110"/>
      <c r="M51" s="110"/>
      <c r="N51" s="110">
        <v>6217.86</v>
      </c>
      <c r="O51" s="110"/>
      <c r="P51" s="110"/>
      <c r="Q51" s="110"/>
      <c r="R51" s="110"/>
      <c r="S51" s="110"/>
      <c r="T51" s="110"/>
      <c r="U51" s="89"/>
      <c r="V51" s="110"/>
      <c r="W51" s="110"/>
    </row>
    <row r="52" ht="33" customHeight="1" spans="1:23">
      <c r="A52" s="23" t="s">
        <v>237</v>
      </c>
      <c r="B52" s="107" t="s">
        <v>252</v>
      </c>
      <c r="C52" s="23" t="s">
        <v>251</v>
      </c>
      <c r="D52" s="23" t="s">
        <v>46</v>
      </c>
      <c r="E52" s="23" t="s">
        <v>97</v>
      </c>
      <c r="F52" s="23" t="s">
        <v>98</v>
      </c>
      <c r="G52" s="23" t="s">
        <v>203</v>
      </c>
      <c r="H52" s="23" t="s">
        <v>204</v>
      </c>
      <c r="I52" s="110">
        <v>6217.86</v>
      </c>
      <c r="J52" s="110"/>
      <c r="K52" s="110"/>
      <c r="L52" s="110"/>
      <c r="M52" s="110"/>
      <c r="N52" s="110">
        <v>6217.86</v>
      </c>
      <c r="O52" s="110"/>
      <c r="P52" s="110"/>
      <c r="Q52" s="110"/>
      <c r="R52" s="110"/>
      <c r="S52" s="110"/>
      <c r="T52" s="110"/>
      <c r="U52" s="89"/>
      <c r="V52" s="110"/>
      <c r="W52" s="110"/>
    </row>
    <row r="53" ht="18.75" customHeight="1" spans="1:23">
      <c r="A53" s="30" t="s">
        <v>107</v>
      </c>
      <c r="B53" s="31"/>
      <c r="C53" s="31"/>
      <c r="D53" s="31"/>
      <c r="E53" s="31"/>
      <c r="F53" s="31"/>
      <c r="G53" s="31"/>
      <c r="H53" s="32"/>
      <c r="I53" s="110">
        <v>8557001.01</v>
      </c>
      <c r="J53" s="110">
        <v>3878700</v>
      </c>
      <c r="K53" s="110">
        <v>460400</v>
      </c>
      <c r="L53" s="110"/>
      <c r="M53" s="110"/>
      <c r="N53" s="110">
        <v>8801.01</v>
      </c>
      <c r="O53" s="110"/>
      <c r="P53" s="110"/>
      <c r="Q53" s="110"/>
      <c r="R53" s="110">
        <v>4669500</v>
      </c>
      <c r="S53" s="110">
        <v>4669500</v>
      </c>
      <c r="T53" s="110"/>
      <c r="U53" s="89"/>
      <c r="V53" s="110"/>
      <c r="W53" s="110"/>
    </row>
  </sheetData>
  <mergeCells count="28">
    <mergeCell ref="A2:W2"/>
    <mergeCell ref="A3:I3"/>
    <mergeCell ref="J4:M4"/>
    <mergeCell ref="N4:P4"/>
    <mergeCell ref="R4:W4"/>
    <mergeCell ref="J5:K5"/>
    <mergeCell ref="A53:H5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39"/>
  <sheetViews>
    <sheetView showZeros="0" workbookViewId="0">
      <selection activeCell="J37" sqref="J37"/>
    </sheetView>
  </sheetViews>
  <sheetFormatPr defaultColWidth="9.13888888888889" defaultRowHeight="12" customHeight="1"/>
  <cols>
    <col min="1" max="1" width="34.2777777777778" customWidth="1"/>
    <col min="2" max="2" width="65.5555555555556" customWidth="1"/>
    <col min="3" max="3" width="17.1388888888889" customWidth="1"/>
    <col min="4" max="4" width="21" customWidth="1"/>
    <col min="5" max="5" width="65.1111111111111" customWidth="1"/>
    <col min="6" max="6" width="11.2777777777778" customWidth="1"/>
    <col min="7" max="7" width="10.2777777777778" customWidth="1"/>
    <col min="8" max="8" width="9.27777777777778" customWidth="1"/>
    <col min="9" max="9" width="13.4259259259259" customWidth="1"/>
    <col min="10" max="10" width="111.888888888889" customWidth="1"/>
  </cols>
  <sheetData>
    <row r="1" customHeight="1" spans="10:10">
      <c r="J1" s="51" t="s">
        <v>253</v>
      </c>
    </row>
    <row r="2" ht="28.5" customHeight="1" spans="1:10">
      <c r="A2" s="42" t="s">
        <v>254</v>
      </c>
      <c r="B2" s="27"/>
      <c r="C2" s="27"/>
      <c r="D2" s="27"/>
      <c r="E2" s="27"/>
      <c r="F2" s="43"/>
      <c r="G2" s="27"/>
      <c r="H2" s="43"/>
      <c r="I2" s="43"/>
      <c r="J2" s="27"/>
    </row>
    <row r="3" ht="15" customHeight="1" spans="1:1">
      <c r="A3" s="4" t="str">
        <f>"单位名称："&amp;"云南省林业调查规划院昆明分院"</f>
        <v>单位名称：云南省林业调查规划院昆明分院</v>
      </c>
    </row>
    <row r="4" ht="14.25" customHeight="1" spans="1:10">
      <c r="A4" s="44" t="s">
        <v>255</v>
      </c>
      <c r="B4" s="44" t="s">
        <v>256</v>
      </c>
      <c r="C4" s="44" t="s">
        <v>257</v>
      </c>
      <c r="D4" s="44" t="s">
        <v>258</v>
      </c>
      <c r="E4" s="44" t="s">
        <v>259</v>
      </c>
      <c r="F4" s="45" t="s">
        <v>260</v>
      </c>
      <c r="G4" s="44" t="s">
        <v>261</v>
      </c>
      <c r="H4" s="45" t="s">
        <v>262</v>
      </c>
      <c r="I4" s="45" t="s">
        <v>263</v>
      </c>
      <c r="J4" s="44" t="s">
        <v>264</v>
      </c>
    </row>
    <row r="5" ht="14.25" customHeight="1" spans="1:10">
      <c r="A5" s="44">
        <v>1</v>
      </c>
      <c r="B5" s="44">
        <v>2</v>
      </c>
      <c r="C5" s="44">
        <v>3</v>
      </c>
      <c r="D5" s="44">
        <v>4</v>
      </c>
      <c r="E5" s="44">
        <v>5</v>
      </c>
      <c r="F5" s="45">
        <v>6</v>
      </c>
      <c r="G5" s="44">
        <v>7</v>
      </c>
      <c r="H5" s="45">
        <v>8</v>
      </c>
      <c r="I5" s="45">
        <v>9</v>
      </c>
      <c r="J5" s="44">
        <v>10</v>
      </c>
    </row>
    <row r="6" ht="15" customHeight="1" spans="1:10">
      <c r="A6" s="46" t="s">
        <v>46</v>
      </c>
      <c r="B6" s="47"/>
      <c r="C6" s="47"/>
      <c r="D6" s="47"/>
      <c r="E6" s="48"/>
      <c r="F6" s="49"/>
      <c r="G6" s="48"/>
      <c r="H6" s="49"/>
      <c r="I6" s="49"/>
      <c r="J6" s="48"/>
    </row>
    <row r="7" ht="33.75" customHeight="1" spans="1:10">
      <c r="A7" s="105" t="s">
        <v>247</v>
      </c>
      <c r="B7" s="50" t="s">
        <v>265</v>
      </c>
      <c r="C7" s="50" t="s">
        <v>266</v>
      </c>
      <c r="D7" s="50" t="s">
        <v>267</v>
      </c>
      <c r="E7" s="46" t="s">
        <v>268</v>
      </c>
      <c r="F7" s="50" t="s">
        <v>269</v>
      </c>
      <c r="G7" s="46" t="s">
        <v>270</v>
      </c>
      <c r="H7" s="50" t="s">
        <v>271</v>
      </c>
      <c r="I7" s="50" t="s">
        <v>272</v>
      </c>
      <c r="J7" s="46" t="s">
        <v>273</v>
      </c>
    </row>
    <row r="8" ht="33.75" customHeight="1" spans="1:10">
      <c r="A8" s="105" t="s">
        <v>247</v>
      </c>
      <c r="B8" s="50" t="s">
        <v>265</v>
      </c>
      <c r="C8" s="50" t="s">
        <v>266</v>
      </c>
      <c r="D8" s="50" t="s">
        <v>267</v>
      </c>
      <c r="E8" s="46" t="s">
        <v>274</v>
      </c>
      <c r="F8" s="50" t="s">
        <v>269</v>
      </c>
      <c r="G8" s="46" t="s">
        <v>275</v>
      </c>
      <c r="H8" s="50" t="s">
        <v>276</v>
      </c>
      <c r="I8" s="50" t="s">
        <v>272</v>
      </c>
      <c r="J8" s="46" t="s">
        <v>277</v>
      </c>
    </row>
    <row r="9" ht="33.75" customHeight="1" spans="1:10">
      <c r="A9" s="105" t="s">
        <v>247</v>
      </c>
      <c r="B9" s="50" t="s">
        <v>265</v>
      </c>
      <c r="C9" s="50" t="s">
        <v>266</v>
      </c>
      <c r="D9" s="50" t="s">
        <v>267</v>
      </c>
      <c r="E9" s="46" t="s">
        <v>278</v>
      </c>
      <c r="F9" s="50" t="s">
        <v>269</v>
      </c>
      <c r="G9" s="46" t="s">
        <v>279</v>
      </c>
      <c r="H9" s="50" t="s">
        <v>280</v>
      </c>
      <c r="I9" s="50" t="s">
        <v>272</v>
      </c>
      <c r="J9" s="46" t="s">
        <v>281</v>
      </c>
    </row>
    <row r="10" ht="33.75" customHeight="1" spans="1:10">
      <c r="A10" s="105" t="s">
        <v>247</v>
      </c>
      <c r="B10" s="50" t="s">
        <v>265</v>
      </c>
      <c r="C10" s="50" t="s">
        <v>266</v>
      </c>
      <c r="D10" s="50" t="s">
        <v>267</v>
      </c>
      <c r="E10" s="46" t="s">
        <v>282</v>
      </c>
      <c r="F10" s="50" t="s">
        <v>269</v>
      </c>
      <c r="G10" s="46" t="s">
        <v>283</v>
      </c>
      <c r="H10" s="50" t="s">
        <v>280</v>
      </c>
      <c r="I10" s="50" t="s">
        <v>272</v>
      </c>
      <c r="J10" s="46" t="s">
        <v>284</v>
      </c>
    </row>
    <row r="11" ht="33.75" customHeight="1" spans="1:10">
      <c r="A11" s="105" t="s">
        <v>247</v>
      </c>
      <c r="B11" s="50" t="s">
        <v>265</v>
      </c>
      <c r="C11" s="50" t="s">
        <v>266</v>
      </c>
      <c r="D11" s="50" t="s">
        <v>285</v>
      </c>
      <c r="E11" s="46" t="s">
        <v>286</v>
      </c>
      <c r="F11" s="50" t="s">
        <v>269</v>
      </c>
      <c r="G11" s="46" t="s">
        <v>287</v>
      </c>
      <c r="H11" s="50" t="s">
        <v>288</v>
      </c>
      <c r="I11" s="50" t="s">
        <v>272</v>
      </c>
      <c r="J11" s="46" t="s">
        <v>289</v>
      </c>
    </row>
    <row r="12" ht="33.75" customHeight="1" spans="1:10">
      <c r="A12" s="105" t="s">
        <v>247</v>
      </c>
      <c r="B12" s="50" t="s">
        <v>265</v>
      </c>
      <c r="C12" s="50" t="s">
        <v>266</v>
      </c>
      <c r="D12" s="50" t="s">
        <v>285</v>
      </c>
      <c r="E12" s="46" t="s">
        <v>290</v>
      </c>
      <c r="F12" s="50" t="s">
        <v>269</v>
      </c>
      <c r="G12" s="46" t="s">
        <v>291</v>
      </c>
      <c r="H12" s="50" t="s">
        <v>288</v>
      </c>
      <c r="I12" s="50" t="s">
        <v>272</v>
      </c>
      <c r="J12" s="46" t="s">
        <v>292</v>
      </c>
    </row>
    <row r="13" ht="33.75" customHeight="1" spans="1:10">
      <c r="A13" s="105" t="s">
        <v>247</v>
      </c>
      <c r="B13" s="50" t="s">
        <v>265</v>
      </c>
      <c r="C13" s="50" t="s">
        <v>266</v>
      </c>
      <c r="D13" s="50" t="s">
        <v>293</v>
      </c>
      <c r="E13" s="46" t="s">
        <v>294</v>
      </c>
      <c r="F13" s="50" t="s">
        <v>295</v>
      </c>
      <c r="G13" s="46" t="s">
        <v>296</v>
      </c>
      <c r="H13" s="50" t="s">
        <v>297</v>
      </c>
      <c r="I13" s="50" t="s">
        <v>272</v>
      </c>
      <c r="J13" s="46" t="s">
        <v>298</v>
      </c>
    </row>
    <row r="14" ht="33.75" customHeight="1" spans="1:10">
      <c r="A14" s="105" t="s">
        <v>247</v>
      </c>
      <c r="B14" s="50" t="s">
        <v>265</v>
      </c>
      <c r="C14" s="50" t="s">
        <v>299</v>
      </c>
      <c r="D14" s="50" t="s">
        <v>300</v>
      </c>
      <c r="E14" s="46" t="s">
        <v>301</v>
      </c>
      <c r="F14" s="50" t="s">
        <v>269</v>
      </c>
      <c r="G14" s="46" t="s">
        <v>302</v>
      </c>
      <c r="H14" s="50" t="s">
        <v>303</v>
      </c>
      <c r="I14" s="50" t="s">
        <v>272</v>
      </c>
      <c r="J14" s="46" t="s">
        <v>304</v>
      </c>
    </row>
    <row r="15" ht="33.75" customHeight="1" spans="1:10">
      <c r="A15" s="105" t="s">
        <v>247</v>
      </c>
      <c r="B15" s="50" t="s">
        <v>265</v>
      </c>
      <c r="C15" s="50" t="s">
        <v>299</v>
      </c>
      <c r="D15" s="50" t="s">
        <v>305</v>
      </c>
      <c r="E15" s="46" t="s">
        <v>306</v>
      </c>
      <c r="F15" s="50" t="s">
        <v>269</v>
      </c>
      <c r="G15" s="46" t="s">
        <v>291</v>
      </c>
      <c r="H15" s="50" t="s">
        <v>288</v>
      </c>
      <c r="I15" s="50" t="s">
        <v>272</v>
      </c>
      <c r="J15" s="46" t="s">
        <v>307</v>
      </c>
    </row>
    <row r="16" ht="33.75" customHeight="1" spans="1:10">
      <c r="A16" s="105" t="s">
        <v>247</v>
      </c>
      <c r="B16" s="50" t="s">
        <v>265</v>
      </c>
      <c r="C16" s="50" t="s">
        <v>308</v>
      </c>
      <c r="D16" s="50" t="s">
        <v>309</v>
      </c>
      <c r="E16" s="46" t="s">
        <v>310</v>
      </c>
      <c r="F16" s="50" t="s">
        <v>295</v>
      </c>
      <c r="G16" s="46" t="s">
        <v>124</v>
      </c>
      <c r="H16" s="50" t="s">
        <v>311</v>
      </c>
      <c r="I16" s="50" t="s">
        <v>272</v>
      </c>
      <c r="J16" s="46" t="s">
        <v>312</v>
      </c>
    </row>
    <row r="17" ht="33.75" customHeight="1" spans="1:10">
      <c r="A17" s="105" t="s">
        <v>249</v>
      </c>
      <c r="B17" s="50" t="s">
        <v>313</v>
      </c>
      <c r="C17" s="50" t="s">
        <v>266</v>
      </c>
      <c r="D17" s="50" t="s">
        <v>267</v>
      </c>
      <c r="E17" s="46" t="s">
        <v>314</v>
      </c>
      <c r="F17" s="50" t="s">
        <v>269</v>
      </c>
      <c r="G17" s="46" t="s">
        <v>315</v>
      </c>
      <c r="H17" s="50" t="s">
        <v>316</v>
      </c>
      <c r="I17" s="50" t="s">
        <v>272</v>
      </c>
      <c r="J17" s="46" t="s">
        <v>317</v>
      </c>
    </row>
    <row r="18" ht="33.75" customHeight="1" spans="1:10">
      <c r="A18" s="105" t="s">
        <v>249</v>
      </c>
      <c r="B18" s="50" t="s">
        <v>313</v>
      </c>
      <c r="C18" s="50" t="s">
        <v>266</v>
      </c>
      <c r="D18" s="50" t="s">
        <v>267</v>
      </c>
      <c r="E18" s="46" t="s">
        <v>318</v>
      </c>
      <c r="F18" s="50" t="s">
        <v>269</v>
      </c>
      <c r="G18" s="46" t="s">
        <v>319</v>
      </c>
      <c r="H18" s="50" t="s">
        <v>316</v>
      </c>
      <c r="I18" s="50" t="s">
        <v>272</v>
      </c>
      <c r="J18" s="46" t="s">
        <v>320</v>
      </c>
    </row>
    <row r="19" ht="33.75" customHeight="1" spans="1:10">
      <c r="A19" s="105" t="s">
        <v>249</v>
      </c>
      <c r="B19" s="50" t="s">
        <v>313</v>
      </c>
      <c r="C19" s="50" t="s">
        <v>266</v>
      </c>
      <c r="D19" s="50" t="s">
        <v>285</v>
      </c>
      <c r="E19" s="46" t="s">
        <v>321</v>
      </c>
      <c r="F19" s="50" t="s">
        <v>269</v>
      </c>
      <c r="G19" s="46" t="s">
        <v>291</v>
      </c>
      <c r="H19" s="50" t="s">
        <v>288</v>
      </c>
      <c r="I19" s="50" t="s">
        <v>272</v>
      </c>
      <c r="J19" s="46" t="s">
        <v>322</v>
      </c>
    </row>
    <row r="20" ht="33.75" customHeight="1" spans="1:10">
      <c r="A20" s="105" t="s">
        <v>249</v>
      </c>
      <c r="B20" s="50" t="s">
        <v>313</v>
      </c>
      <c r="C20" s="50" t="s">
        <v>266</v>
      </c>
      <c r="D20" s="50" t="s">
        <v>285</v>
      </c>
      <c r="E20" s="46" t="s">
        <v>323</v>
      </c>
      <c r="F20" s="50" t="s">
        <v>269</v>
      </c>
      <c r="G20" s="46" t="s">
        <v>125</v>
      </c>
      <c r="H20" s="50" t="s">
        <v>316</v>
      </c>
      <c r="I20" s="50" t="s">
        <v>272</v>
      </c>
      <c r="J20" s="46" t="s">
        <v>324</v>
      </c>
    </row>
    <row r="21" ht="33.75" customHeight="1" spans="1:10">
      <c r="A21" s="105" t="s">
        <v>249</v>
      </c>
      <c r="B21" s="50" t="s">
        <v>313</v>
      </c>
      <c r="C21" s="50" t="s">
        <v>266</v>
      </c>
      <c r="D21" s="50" t="s">
        <v>293</v>
      </c>
      <c r="E21" s="46" t="s">
        <v>325</v>
      </c>
      <c r="F21" s="50" t="s">
        <v>269</v>
      </c>
      <c r="G21" s="46" t="s">
        <v>326</v>
      </c>
      <c r="H21" s="50" t="s">
        <v>288</v>
      </c>
      <c r="I21" s="50" t="s">
        <v>272</v>
      </c>
      <c r="J21" s="46" t="s">
        <v>327</v>
      </c>
    </row>
    <row r="22" ht="33.75" customHeight="1" spans="1:10">
      <c r="A22" s="105" t="s">
        <v>249</v>
      </c>
      <c r="B22" s="50" t="s">
        <v>313</v>
      </c>
      <c r="C22" s="50" t="s">
        <v>299</v>
      </c>
      <c r="D22" s="50" t="s">
        <v>300</v>
      </c>
      <c r="E22" s="46" t="s">
        <v>328</v>
      </c>
      <c r="F22" s="50" t="s">
        <v>269</v>
      </c>
      <c r="G22" s="46" t="s">
        <v>302</v>
      </c>
      <c r="H22" s="50" t="s">
        <v>303</v>
      </c>
      <c r="I22" s="50" t="s">
        <v>272</v>
      </c>
      <c r="J22" s="46" t="s">
        <v>329</v>
      </c>
    </row>
    <row r="23" ht="33.75" customHeight="1" spans="1:10">
      <c r="A23" s="105" t="s">
        <v>249</v>
      </c>
      <c r="B23" s="50" t="s">
        <v>313</v>
      </c>
      <c r="C23" s="50" t="s">
        <v>308</v>
      </c>
      <c r="D23" s="50" t="s">
        <v>309</v>
      </c>
      <c r="E23" s="46" t="s">
        <v>330</v>
      </c>
      <c r="F23" s="50" t="s">
        <v>269</v>
      </c>
      <c r="G23" s="46" t="s">
        <v>291</v>
      </c>
      <c r="H23" s="50" t="s">
        <v>288</v>
      </c>
      <c r="I23" s="50" t="s">
        <v>272</v>
      </c>
      <c r="J23" s="46" t="s">
        <v>331</v>
      </c>
    </row>
    <row r="24" ht="33.75" customHeight="1" spans="1:10">
      <c r="A24" s="105" t="s">
        <v>236</v>
      </c>
      <c r="B24" s="50" t="s">
        <v>332</v>
      </c>
      <c r="C24" s="50" t="s">
        <v>266</v>
      </c>
      <c r="D24" s="50" t="s">
        <v>267</v>
      </c>
      <c r="E24" s="46" t="s">
        <v>333</v>
      </c>
      <c r="F24" s="50" t="s">
        <v>269</v>
      </c>
      <c r="G24" s="46" t="s">
        <v>334</v>
      </c>
      <c r="H24" s="50" t="s">
        <v>335</v>
      </c>
      <c r="I24" s="50" t="s">
        <v>272</v>
      </c>
      <c r="J24" s="46" t="s">
        <v>336</v>
      </c>
    </row>
    <row r="25" ht="33.75" customHeight="1" spans="1:10">
      <c r="A25" s="105" t="s">
        <v>236</v>
      </c>
      <c r="B25" s="50" t="s">
        <v>332</v>
      </c>
      <c r="C25" s="50" t="s">
        <v>266</v>
      </c>
      <c r="D25" s="50" t="s">
        <v>267</v>
      </c>
      <c r="E25" s="46" t="s">
        <v>337</v>
      </c>
      <c r="F25" s="50" t="s">
        <v>269</v>
      </c>
      <c r="G25" s="46" t="s">
        <v>125</v>
      </c>
      <c r="H25" s="50" t="s">
        <v>338</v>
      </c>
      <c r="I25" s="50" t="s">
        <v>272</v>
      </c>
      <c r="J25" s="46" t="s">
        <v>339</v>
      </c>
    </row>
    <row r="26" ht="33.75" customHeight="1" spans="1:10">
      <c r="A26" s="105" t="s">
        <v>236</v>
      </c>
      <c r="B26" s="50" t="s">
        <v>332</v>
      </c>
      <c r="C26" s="50" t="s">
        <v>266</v>
      </c>
      <c r="D26" s="50" t="s">
        <v>267</v>
      </c>
      <c r="E26" s="46" t="s">
        <v>340</v>
      </c>
      <c r="F26" s="50" t="s">
        <v>269</v>
      </c>
      <c r="G26" s="46" t="s">
        <v>270</v>
      </c>
      <c r="H26" s="50" t="s">
        <v>303</v>
      </c>
      <c r="I26" s="50" t="s">
        <v>272</v>
      </c>
      <c r="J26" s="46" t="s">
        <v>341</v>
      </c>
    </row>
    <row r="27" ht="33.75" customHeight="1" spans="1:10">
      <c r="A27" s="105" t="s">
        <v>236</v>
      </c>
      <c r="B27" s="50" t="s">
        <v>332</v>
      </c>
      <c r="C27" s="50" t="s">
        <v>266</v>
      </c>
      <c r="D27" s="50" t="s">
        <v>267</v>
      </c>
      <c r="E27" s="46" t="s">
        <v>342</v>
      </c>
      <c r="F27" s="50" t="s">
        <v>269</v>
      </c>
      <c r="G27" s="46" t="s">
        <v>126</v>
      </c>
      <c r="H27" s="50" t="s">
        <v>316</v>
      </c>
      <c r="I27" s="50" t="s">
        <v>272</v>
      </c>
      <c r="J27" s="46" t="s">
        <v>343</v>
      </c>
    </row>
    <row r="28" ht="33.75" customHeight="1" spans="1:10">
      <c r="A28" s="105" t="s">
        <v>236</v>
      </c>
      <c r="B28" s="50" t="s">
        <v>332</v>
      </c>
      <c r="C28" s="50" t="s">
        <v>266</v>
      </c>
      <c r="D28" s="50" t="s">
        <v>267</v>
      </c>
      <c r="E28" s="46" t="s">
        <v>344</v>
      </c>
      <c r="F28" s="50" t="s">
        <v>269</v>
      </c>
      <c r="G28" s="46" t="s">
        <v>125</v>
      </c>
      <c r="H28" s="50" t="s">
        <v>316</v>
      </c>
      <c r="I28" s="50" t="s">
        <v>272</v>
      </c>
      <c r="J28" s="46" t="s">
        <v>345</v>
      </c>
    </row>
    <row r="29" ht="33.75" customHeight="1" spans="1:10">
      <c r="A29" s="105" t="s">
        <v>236</v>
      </c>
      <c r="B29" s="50" t="s">
        <v>332</v>
      </c>
      <c r="C29" s="50" t="s">
        <v>266</v>
      </c>
      <c r="D29" s="50" t="s">
        <v>267</v>
      </c>
      <c r="E29" s="46" t="s">
        <v>346</v>
      </c>
      <c r="F29" s="50" t="s">
        <v>269</v>
      </c>
      <c r="G29" s="46" t="s">
        <v>334</v>
      </c>
      <c r="H29" s="50" t="s">
        <v>316</v>
      </c>
      <c r="I29" s="50" t="s">
        <v>272</v>
      </c>
      <c r="J29" s="46" t="s">
        <v>345</v>
      </c>
    </row>
    <row r="30" ht="33.75" customHeight="1" spans="1:10">
      <c r="A30" s="105" t="s">
        <v>236</v>
      </c>
      <c r="B30" s="50" t="s">
        <v>332</v>
      </c>
      <c r="C30" s="50" t="s">
        <v>266</v>
      </c>
      <c r="D30" s="50" t="s">
        <v>285</v>
      </c>
      <c r="E30" s="46" t="s">
        <v>347</v>
      </c>
      <c r="F30" s="50" t="s">
        <v>269</v>
      </c>
      <c r="G30" s="46" t="s">
        <v>128</v>
      </c>
      <c r="H30" s="50" t="s">
        <v>288</v>
      </c>
      <c r="I30" s="50" t="s">
        <v>272</v>
      </c>
      <c r="J30" s="46" t="s">
        <v>348</v>
      </c>
    </row>
    <row r="31" ht="33.75" customHeight="1" spans="1:10">
      <c r="A31" s="105" t="s">
        <v>236</v>
      </c>
      <c r="B31" s="50" t="s">
        <v>332</v>
      </c>
      <c r="C31" s="50" t="s">
        <v>266</v>
      </c>
      <c r="D31" s="50" t="s">
        <v>285</v>
      </c>
      <c r="E31" s="46" t="s">
        <v>349</v>
      </c>
      <c r="F31" s="50" t="s">
        <v>269</v>
      </c>
      <c r="G31" s="46" t="s">
        <v>125</v>
      </c>
      <c r="H31" s="50" t="s">
        <v>316</v>
      </c>
      <c r="I31" s="50" t="s">
        <v>272</v>
      </c>
      <c r="J31" s="46" t="s">
        <v>350</v>
      </c>
    </row>
    <row r="32" ht="33.75" customHeight="1" spans="1:10">
      <c r="A32" s="105" t="s">
        <v>236</v>
      </c>
      <c r="B32" s="50" t="s">
        <v>332</v>
      </c>
      <c r="C32" s="50" t="s">
        <v>266</v>
      </c>
      <c r="D32" s="50" t="s">
        <v>285</v>
      </c>
      <c r="E32" s="46" t="s">
        <v>351</v>
      </c>
      <c r="F32" s="50" t="s">
        <v>269</v>
      </c>
      <c r="G32" s="46" t="s">
        <v>287</v>
      </c>
      <c r="H32" s="50" t="s">
        <v>288</v>
      </c>
      <c r="I32" s="50" t="s">
        <v>272</v>
      </c>
      <c r="J32" s="46" t="s">
        <v>352</v>
      </c>
    </row>
    <row r="33" ht="33.75" customHeight="1" spans="1:10">
      <c r="A33" s="105" t="s">
        <v>236</v>
      </c>
      <c r="B33" s="50" t="s">
        <v>332</v>
      </c>
      <c r="C33" s="50" t="s">
        <v>266</v>
      </c>
      <c r="D33" s="50" t="s">
        <v>293</v>
      </c>
      <c r="E33" s="46" t="s">
        <v>353</v>
      </c>
      <c r="F33" s="50" t="s">
        <v>269</v>
      </c>
      <c r="G33" s="46" t="s">
        <v>287</v>
      </c>
      <c r="H33" s="50" t="s">
        <v>288</v>
      </c>
      <c r="I33" s="50" t="s">
        <v>272</v>
      </c>
      <c r="J33" s="46" t="s">
        <v>354</v>
      </c>
    </row>
    <row r="34" ht="33.75" customHeight="1" spans="1:10">
      <c r="A34" s="105" t="s">
        <v>236</v>
      </c>
      <c r="B34" s="50" t="s">
        <v>332</v>
      </c>
      <c r="C34" s="50" t="s">
        <v>299</v>
      </c>
      <c r="D34" s="50" t="s">
        <v>300</v>
      </c>
      <c r="E34" s="46" t="s">
        <v>355</v>
      </c>
      <c r="F34" s="50" t="s">
        <v>269</v>
      </c>
      <c r="G34" s="46" t="s">
        <v>356</v>
      </c>
      <c r="H34" s="50" t="s">
        <v>303</v>
      </c>
      <c r="I34" s="50" t="s">
        <v>272</v>
      </c>
      <c r="J34" s="46" t="s">
        <v>357</v>
      </c>
    </row>
    <row r="35" ht="33.75" customHeight="1" spans="1:10">
      <c r="A35" s="105" t="s">
        <v>236</v>
      </c>
      <c r="B35" s="50" t="s">
        <v>332</v>
      </c>
      <c r="C35" s="50" t="s">
        <v>308</v>
      </c>
      <c r="D35" s="50" t="s">
        <v>309</v>
      </c>
      <c r="E35" s="46" t="s">
        <v>358</v>
      </c>
      <c r="F35" s="50" t="s">
        <v>295</v>
      </c>
      <c r="G35" s="46" t="s">
        <v>128</v>
      </c>
      <c r="H35" s="50" t="s">
        <v>303</v>
      </c>
      <c r="I35" s="50" t="s">
        <v>272</v>
      </c>
      <c r="J35" s="46" t="s">
        <v>359</v>
      </c>
    </row>
    <row r="36" ht="33.75" customHeight="1" spans="1:10">
      <c r="A36" s="105" t="s">
        <v>227</v>
      </c>
      <c r="B36" s="50" t="s">
        <v>360</v>
      </c>
      <c r="C36" s="50" t="s">
        <v>266</v>
      </c>
      <c r="D36" s="50" t="s">
        <v>267</v>
      </c>
      <c r="E36" s="46" t="s">
        <v>361</v>
      </c>
      <c r="F36" s="50" t="s">
        <v>269</v>
      </c>
      <c r="G36" s="46" t="s">
        <v>362</v>
      </c>
      <c r="H36" s="50" t="s">
        <v>271</v>
      </c>
      <c r="I36" s="50" t="s">
        <v>272</v>
      </c>
      <c r="J36" s="46" t="s">
        <v>363</v>
      </c>
    </row>
    <row r="37" ht="33.75" customHeight="1" spans="1:10">
      <c r="A37" s="105" t="s">
        <v>227</v>
      </c>
      <c r="B37" s="50" t="s">
        <v>360</v>
      </c>
      <c r="C37" s="50" t="s">
        <v>299</v>
      </c>
      <c r="D37" s="50" t="s">
        <v>300</v>
      </c>
      <c r="E37" s="46" t="s">
        <v>364</v>
      </c>
      <c r="F37" s="50" t="s">
        <v>365</v>
      </c>
      <c r="G37" s="46" t="s">
        <v>366</v>
      </c>
      <c r="H37" s="50"/>
      <c r="I37" s="50" t="s">
        <v>367</v>
      </c>
      <c r="J37" s="46" t="s">
        <v>368</v>
      </c>
    </row>
    <row r="38" ht="33.75" customHeight="1" spans="1:10">
      <c r="A38" s="105" t="s">
        <v>227</v>
      </c>
      <c r="B38" s="50" t="s">
        <v>360</v>
      </c>
      <c r="C38" s="50" t="s">
        <v>308</v>
      </c>
      <c r="D38" s="50" t="s">
        <v>309</v>
      </c>
      <c r="E38" s="46" t="s">
        <v>369</v>
      </c>
      <c r="F38" s="50" t="s">
        <v>269</v>
      </c>
      <c r="G38" s="46" t="s">
        <v>287</v>
      </c>
      <c r="H38" s="50" t="s">
        <v>288</v>
      </c>
      <c r="I38" s="50" t="s">
        <v>272</v>
      </c>
      <c r="J38" s="46" t="s">
        <v>370</v>
      </c>
    </row>
    <row r="39" ht="33.75" customHeight="1" spans="1:10">
      <c r="A39" s="105" t="s">
        <v>227</v>
      </c>
      <c r="B39" s="50" t="s">
        <v>360</v>
      </c>
      <c r="C39" s="50" t="s">
        <v>308</v>
      </c>
      <c r="D39" s="50" t="s">
        <v>309</v>
      </c>
      <c r="E39" s="46" t="s">
        <v>371</v>
      </c>
      <c r="F39" s="50" t="s">
        <v>269</v>
      </c>
      <c r="G39" s="46" t="s">
        <v>287</v>
      </c>
      <c r="H39" s="50" t="s">
        <v>288</v>
      </c>
      <c r="I39" s="50" t="s">
        <v>272</v>
      </c>
      <c r="J39" s="46" t="s">
        <v>372</v>
      </c>
    </row>
  </sheetData>
  <mergeCells count="10">
    <mergeCell ref="A2:J2"/>
    <mergeCell ref="A3:H3"/>
    <mergeCell ref="A7:A16"/>
    <mergeCell ref="A17:A23"/>
    <mergeCell ref="A24:A35"/>
    <mergeCell ref="A36:A39"/>
    <mergeCell ref="B7:B16"/>
    <mergeCell ref="B17:B23"/>
    <mergeCell ref="B24:B35"/>
    <mergeCell ref="B36:B3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2025-02-10T08:09:00Z</dcterms:created>
  <dcterms:modified xsi:type="dcterms:W3CDTF">2025-02-17T07:54:51Z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29F9D8AEDCF44F8CAA3DEAD24903F506_13</vt:lpwstr>
  </property>
  <property fmtid="{D5CDD505-2E9C-101B-9397-08002B2CF9AE}" pid="3" name="KSOProductBuildVer">
    <vt:lpwstr>2052-12.1.0.19302</vt:lpwstr>
  </property>
</Properties>
</file>