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<sst xmlns="http://schemas.openxmlformats.org/spreadsheetml/2006/main" count="1342" uniqueCount="480">
  <si>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</si>
  <si>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</si>
  <si>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</si>
  <si>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</si>
  <si>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</si>
  <si>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</si>
  <si>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</si>
  <si>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</si>
  <si>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</si>
  <si>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</si>
  <si>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</si>
  <si>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</si>
  <si>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</si>
  <si>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</si>
  <si>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</si>
  <si>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</si>
  <si>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</si>
  <si>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</si>
  <si>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</si>
  <si>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</si>
  <si>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</si>
  <si>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</si>
  <si>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</si>
  <si>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</si>
  <si>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</si>
  <si>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</si>
  <si>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</si>
  <si>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</si>
  <si>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</si>
  <si>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</si>
  <si>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</si>
  <si>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</si>
  <si>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</si>
  <si>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</si>
  <si>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</si>
  <si>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</si>
  <si>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</si>
  <si>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</si>
  <si>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</si>
  <si>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</si>
  <si>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</si>
  <si>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</si>
  <si>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</si>
  <si>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</si>
  <si>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</si>
  <si>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169016007</t>
  </si>
  <si>
    <t>云南省林业调查规划院生态分院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</si>
  <si>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</si>
  <si>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</si>
  <si>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</si>
  <si>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</si>
  <si>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</si>
  <si>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</si>
  <si>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</si>
  <si>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</si>
  <si>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</si>
  <si>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</si>
  <si>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</si>
  <si>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</si>
  <si>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</si>
  <si>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</si>
  <si>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</si>
  <si>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20604</t>
  </si>
  <si>
    <t>技术研究与开发</t>
  </si>
  <si>
    <t>2060404</t>
  </si>
  <si>
    <t>科技成果转化与扩散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</si>
  <si>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</si>
  <si>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</si>
  <si>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</si>
  <si>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</si>
  <si>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</si>
  <si>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</si>
  <si>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</si>
  <si>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</si>
  <si>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</si>
  <si>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</si>
  <si>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</si>
  <si>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</si>
  <si>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</si>
  <si>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</si>
  <si>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</si>
  <si>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</si>
  <si>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</si>
  <si>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</si>
  <si>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</si>
  <si>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</si>
  <si>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</si>
  <si>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</si>
  <si>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</si>
  <si>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</si>
  <si>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</si>
  <si>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2110499</t>
  </si>
  <si>
    <t>其他自然生态保护支出</t>
  </si>
  <si>
    <t>213</t>
  </si>
  <si>
    <t>农林水支出</t>
  </si>
  <si>
    <t>21302</t>
  </si>
  <si>
    <t>林业和草原</t>
  </si>
  <si>
    <t>2130204</t>
  </si>
  <si>
    <t>事业机构</t>
  </si>
  <si>
    <t>2130207</t>
  </si>
  <si>
    <t>森林资源管理</t>
  </si>
  <si>
    <t>2130237</t>
  </si>
  <si>
    <t>行业业务管理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</si>
  <si>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</si>
  <si>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</si>
  <si>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</si>
  <si>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</si>
  <si>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</si>
  <si>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</si>
  <si>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</si>
  <si>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</si>
  <si>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</si>
  <si>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</si>
  <si>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</si>
  <si>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</si>
  <si>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</si>
  <si>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</si>
  <si>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</si>
  <si>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</si>
  <si>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</si>
  <si>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</si>
  <si>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</si>
  <si>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</si>
  <si>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</si>
  <si>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</si>
  <si>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</si>
  <si>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</si>
  <si>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</si>
  <si>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</si>
  <si>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</si>
  <si>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</si>
  <si>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</si>
  <si>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</si>
  <si>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</si>
  <si>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</si>
  <si>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</si>
  <si>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</si>
  <si>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</si>
  <si>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</si>
  <si>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</si>
  <si>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</si>
  <si>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</si>
  <si>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</si>
  <si>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</si>
  <si>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</si>
  <si>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</si>
  <si>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</si>
  <si>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</si>
  <si>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</si>
  <si>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</si>
  <si>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</si>
  <si>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</si>
  <si>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</si>
  <si>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</si>
  <si>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</si>
  <si>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</si>
  <si>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</si>
  <si>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</si>
  <si>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530000210000000024985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</si>
  <si>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</si>
  <si>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</si>
  <si>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</si>
  <si>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</si>
  <si>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</si>
  <si>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</si>
  <si>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</si>
  <si>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</si>
  <si>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</si>
  <si>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530000210000000024986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</si>
  <si>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</si>
  <si>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</si>
  <si>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</si>
  <si>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</si>
  <si>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</si>
  <si>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</si>
  <si>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</si>
  <si>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</si>
  <si>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</si>
  <si>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</si>
  <si>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</si>
  <si>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530000210000000024988</t>
  </si>
  <si>
    <t>30113</t>
  </si>
  <si>
    <t>530000210000000024992</t>
  </si>
  <si>
    <t>公车购置及运维费</t>
  </si>
  <si>
    <t>30231</t>
  </si>
  <si>
    <t>公务用车运行维护费</t>
  </si>
  <si>
    <t>530000210000000024994</t>
  </si>
  <si>
    <t>30217</t>
  </si>
  <si>
    <t>530000210000000024996</t>
  </si>
  <si>
    <t>工会经费</t>
  </si>
  <si>
    <t>30228</t>
  </si>
  <si>
    <t>530000210000000024997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</si>
  <si>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</si>
  <si>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</si>
  <si>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</si>
  <si>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</si>
  <si>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</si>
  <si>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</si>
  <si>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</si>
  <si>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</si>
  <si>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</si>
  <si>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</si>
  <si>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</si>
  <si>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</si>
  <si>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</si>
  <si>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</si>
  <si>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</si>
  <si>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</si>
  <si>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</si>
  <si>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</si>
  <si>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</si>
  <si>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</si>
  <si>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</si>
  <si>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530000231100001056493</t>
  </si>
  <si>
    <t>人员工资缺口补助资金</t>
  </si>
  <si>
    <t>530000241100002038742</t>
  </si>
  <si>
    <t>弥补单位对个人和家庭的补助经费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</si>
  <si>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</si>
  <si>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</si>
  <si>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</si>
  <si>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</si>
  <si>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</si>
  <si>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</si>
  <si>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</si>
  <si>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</si>
  <si>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林草调查规划业务保障经费</t>
  </si>
  <si>
    <t>其他运转类</t>
  </si>
  <si>
    <t>530000241100002038803</t>
  </si>
  <si>
    <t>30204</t>
  </si>
  <si>
    <t>手续费</t>
  </si>
  <si>
    <t>30209</t>
  </si>
  <si>
    <t>物业管理费</t>
  </si>
  <si>
    <t>30239</t>
  </si>
  <si>
    <t>其他交通费用</t>
  </si>
  <si>
    <t>31002</t>
  </si>
  <si>
    <t>办公设备购置</t>
  </si>
  <si>
    <t>林草湿科技计划和成果转化资金</t>
  </si>
  <si>
    <t>事业发展类</t>
  </si>
  <si>
    <t>530000251100003236833</t>
  </si>
  <si>
    <t>30218</t>
  </si>
  <si>
    <t>专用材料费</t>
  </si>
  <si>
    <t>30226</t>
  </si>
  <si>
    <t>劳务费</t>
  </si>
  <si>
    <t>30227</t>
  </si>
  <si>
    <t>委托业务费</t>
  </si>
  <si>
    <t>林草湿综合调查监测专项资金</t>
  </si>
  <si>
    <t>530000241100002010935</t>
  </si>
  <si>
    <t>30214</t>
  </si>
  <si>
    <t>租赁费</t>
  </si>
  <si>
    <t>森林资源监测及林业技术服务项目补助资金</t>
  </si>
  <si>
    <t>530000200000000000035</t>
  </si>
  <si>
    <t>30240</t>
  </si>
  <si>
    <t>税金及附加费用</t>
  </si>
  <si>
    <t>31003</t>
  </si>
  <si>
    <t>专用设备购置</t>
  </si>
  <si>
    <t>云南省森林草原湿地荒漠化普查资金</t>
  </si>
  <si>
    <t>530000241100003096158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</si>
  <si>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</si>
  <si>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</si>
  <si>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</si>
  <si>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</si>
  <si>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</si>
  <si>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</si>
  <si>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</si>
  <si>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</si>
  <si>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</si>
  <si>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</si>
  <si>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</si>
  <si>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</si>
  <si>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开展普查工作，建立完善的森林草原湿地荒漠化综合调查监测体系，准确掌握我省林草湿荒资源及其变化情况，客观评价生态保护修复的成效和进展，能够为我省生态文明建设的科学决策、成效评估提供详实准确的基础数据。通过开展年度森林、草原、湿地调查监测，准确掌握全省年度林草湿的种类、数量、结构、分布、质量、功能等，每年产出林草湿资源现状和动态变化，为每5年评价林草湿资源及其生态系统状况和变化趋势提供资源调查数据。对“三江并流世界自然遗产”涉及的 5 个地州，11个县市区开展调查，对遗产地内所涉及的生物多样性、景观、地质、生态环境、社区发展、旅游等实际情况进行研究、分析、并提出改进方案，最终完成世界自然遗产相关保护发展规划。通过开展暗查暗访，切实强化全省野外火源管控，扎实做好重点时段和高火险期森林草原防火工作，特别是清明、五一期间的森林草原火灾防控工作，及时排查整改工作隐患和火灾隐患，最大限度减少森林草原火灾发生。</t>
  </si>
  <si>
    <t>产出指标</t>
  </si>
  <si>
    <t>数量指标</t>
  </si>
  <si>
    <t>参与调查人数</t>
  </si>
  <si>
    <t>&gt;=</t>
  </si>
  <si>
    <t>85</t>
  </si>
  <si>
    <t>人</t>
  </si>
  <si>
    <t>定量指标</t>
  </si>
  <si>
    <t>反映参与调查的工作人数</t>
  </si>
  <si>
    <t>通过开展普查工作，建立完善的森林草原湿地荒漠化综合调查监测体系，准确掌握我省林草湿荒资源及其变化情况，客观评价生态保护修复的成效和进展，能够为我省生态文明建设的科学决策、成效评估提供详实准确的基础数据。通过开展年度森林、草原、湿地调查监测，准确掌握全省年度林草湿的种类、数量、结构、分布、质量、功能等，每年产出林草湿资源现状和动态变化，为每5年评价林草湿资源及其生态系统状况和变化趋势提供资源调查数据。对“三江并流 世界自然遗产”涉及的 5 个地州，11个县市区开展调查，对遗产地内所涉及的生物多样性、景观、地质、生态环境、社区发展、旅游等实际情况进行研究、分析、并提出改进方案，最终完成世界自然遗产相关保护发展规划。通过开展暗查暗访，切实强化全省野外火源管控，扎实做好重点时段和高火险期森林草原防火工作，特别是清明、五一期间的森林草原火灾防控工作，及时排查整改工作隐患和火灾隐患，最大限度减少森林草原火灾发生。</t>
  </si>
  <si>
    <t>调查任务完成率</t>
  </si>
  <si>
    <t>95</t>
  </si>
  <si>
    <t>%</t>
  </si>
  <si>
    <t>反映调查工作的执行情况。
调查任务完成率=完成任务数/计划完成任务数*100%</t>
  </si>
  <si>
    <t>质量指标</t>
  </si>
  <si>
    <t>样地检查验收合格率</t>
  </si>
  <si>
    <t>反映调查工作的完成质量情况。样地检查验收合格率=合格样地数/总样地数*100%</t>
  </si>
  <si>
    <t>样地、图斑内业质量审核合格率</t>
  </si>
  <si>
    <t>90</t>
  </si>
  <si>
    <t>反映样地、图斑内业的完成质量情况。样地、图斑内业质量审核合格率=内业质量审核合格的样地、图斑数/样地、图斑总数*100%</t>
  </si>
  <si>
    <t>时效指标</t>
  </si>
  <si>
    <t>完成调查任务时间</t>
  </si>
  <si>
    <t>&lt;=</t>
  </si>
  <si>
    <t>100</t>
  </si>
  <si>
    <t>反映在规定时限内调查任务完成情况</t>
  </si>
  <si>
    <t>效益指标</t>
  </si>
  <si>
    <t>社会效益</t>
  </si>
  <si>
    <t>调查结果被上级部门采纳率</t>
  </si>
  <si>
    <t>反映调查结果被上级部门认可程度</t>
  </si>
  <si>
    <t>外业调查中临时聘用当地林农人员</t>
  </si>
  <si>
    <t>1000</t>
  </si>
  <si>
    <t>人次</t>
  </si>
  <si>
    <t>反映财政资金用于聘用当地林农人数</t>
  </si>
  <si>
    <t>满意度指标</t>
  </si>
  <si>
    <t>服务对象满意度</t>
  </si>
  <si>
    <t>被上级部门提出整改次数</t>
  </si>
  <si>
    <t>次</t>
  </si>
  <si>
    <t>反映服务对象对调查监测工作的整体满意情况</t>
  </si>
  <si>
    <t>做好本部门人员、公用经费保障，按规定落实干部职工各项待遇，支持部门正常履职。</t>
  </si>
  <si>
    <t>业务经费保障人数</t>
  </si>
  <si>
    <t>=</t>
  </si>
  <si>
    <t>142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</si>
  <si>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</si>
  <si>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</si>
  <si>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2779.11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</si>
  <si>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</si>
  <si>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</si>
  <si>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</si>
  <si>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</si>
  <si>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</si>
  <si>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</si>
  <si>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</si>
  <si>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</si>
  <si>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</si>
  <si>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</si>
  <si>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</si>
  <si>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</si>
  <si>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单位人员满意度</t>
  </si>
  <si>
    <t>反映部门（单位）人员对业务保障经费使用的满意程度。</t>
  </si>
  <si>
    <t xml:space="preserve">2025年度预算目标为完成或开展委托的林草湿资源调查评估及科学研究、碳汇监测及研究、自然保护地调查研究监测及评估、野生动植物调查监测及保护、储备林项目建设技术服务、林草生态保护与修复相关的规划和设计、林地保护利用规划编制、林业建设项目工程咨询、林草科技支撑及技术研究、防护林体系建设、数据中心系统建设等其他林草技术支撑服务。并将结合单位职能职责和已有工作基础，围绕林草重点领域，继续开展申报生态旅游和森林康养、生态修复的课题申报和研究工作。生态旅游和森林康养：充分挖掘林草湿资源，利用国有林场等资源条件，开展优化生态旅游和森林康养资源供给、业态产品创新方面的研究，同时建立完善生态旅游和森林康养标准化体系，推进生态旅游和森林康养产业快速发展。生态修复：以干热河谷区、石漠化区等生态系统为主，集成示范适宜不同难造林地退化生态系统修复中的树种选择配置、森林经营等技术。预计完成科技成果转化项目1项，发明专利1项，地方性标准1项，培训地方技术人员50人次，成果合格率超过90%，获院以上奖项1个，按时完成，并带动农林人员增收50人次，被投诉小于1次。						
</t>
  </si>
  <si>
    <t>完成科技成果转化推广项目数量</t>
  </si>
  <si>
    <t>1.00</t>
  </si>
  <si>
    <t>项</t>
  </si>
  <si>
    <t xml:space="preserve">反映是否完成指定数量的林业科技项目
</t>
  </si>
  <si>
    <t>科技成果转化项目取得的发明专利或者授权专利数量</t>
  </si>
  <si>
    <t>科技成果转化项目取得的地方性标准</t>
  </si>
  <si>
    <t>科技成果转化项目培训林农数量</t>
  </si>
  <si>
    <t>50</t>
  </si>
  <si>
    <t>成果质量通过评审验收合格率</t>
  </si>
  <si>
    <t xml:space="preserve">反映产出成果符合科技计划项目要求
</t>
  </si>
  <si>
    <t>项目成果获院及以上奖项</t>
  </si>
  <si>
    <t xml:space="preserve">反映科技成果质量
</t>
  </si>
  <si>
    <t>项目完成及时率</t>
  </si>
  <si>
    <t xml:space="preserve">反映是否能按照科技成果设置时间要求完成科技项目
</t>
  </si>
  <si>
    <t>带动当地农林人员增收人次</t>
  </si>
  <si>
    <t xml:space="preserve">反映科技成果对推动地方经济和乡村振兴所做贡献
</t>
  </si>
  <si>
    <t>被服务对象投诉次数</t>
  </si>
  <si>
    <t xml:space="preserve">反映考核服务对象的服务评价
</t>
  </si>
  <si>
    <t>2025年相继需要开展森林草原湿地荒漠化普查——县级属性更新和报告编制、自然保护区总体规划、双重规划等基础工作，通过发挥专业技术优势，为社会各界做好林业技术保障，通过开展年度森林、草原、湿地调查监测，准确掌握全省年度林草湿的种类、数量、结构、分布、质量、功能等，每年产出林草湿资源现状和动态变化，为每5年评价林草湿资源及其生态系统状况和变化趋势提供资源调查数据。2025年林草资源监测及林草技术服务项目共分3个子目标：完成森林草原湿地荒漠化普查——县级属性更新和报告编制4项、自然保护区总体规划2项、双重规划3项；创院级以上设计奖1项；其设计成果合格率达95%以上；全省各级政府部门、各级林业部门及企事业单位利用设计成果数量达8项以上；顾客对设计成果满意度达到95%以上。</t>
  </si>
  <si>
    <t>森林草原湿地荒漠化普查——县级属性更新和报告编制</t>
  </si>
  <si>
    <t>反映了林地保护规划编制完成情况</t>
  </si>
  <si>
    <t>2025年相继需要开展森林草原湿地荒漠化普查——县级属性更新和报告编制
、自然保护区总体规划、双重规划等基础工作，通过发挥专业技术优势，为社会各界做好林业技术保障，通过开展年度森林、草原、湿地调查监测，准确掌握全省年度林草湿的种类、数量、结构、分布、质量、功能等，每年产出林草湿资源现状和动态变化，为每5年评价林草湿资源及其生态系统状况和变化趋势提供资源调查数据。2025年林草资源监测及林草技术服务项目共分3个子目标：完成森林草原湿地荒漠化普查——县级属性更新和报告编制4项、自然保护区总体规划2项、双重规划3项；创院级以上设计奖1项；其设计成果合格率达95%以上；全省各级政府部门、各级林业部门及企事业单位利用设计成果数量达8项以上；顾客对设计成果满意度达到95%以上。</t>
  </si>
  <si>
    <t>自然保护区总体规划</t>
  </si>
  <si>
    <t>反映了自然保护区总体规划编制完成情况</t>
  </si>
  <si>
    <t>双重规划</t>
  </si>
  <si>
    <t>反映了双重规划编制完成情况</t>
  </si>
  <si>
    <t>创院级以上设计奖</t>
  </si>
  <si>
    <t>个（项）</t>
  </si>
  <si>
    <t xml:space="preserve">反映部门获院级以上科技成果奖励情况。
</t>
  </si>
  <si>
    <t>任务完成质量</t>
  </si>
  <si>
    <t>反映了按期、按质、按量完成各项任务</t>
  </si>
  <si>
    <t>设计成果合格率</t>
  </si>
  <si>
    <t>反映了按GB/T 19001-2016标准的要求，建立质量管理体系，并加以实施和保持，达到100%合格。</t>
  </si>
  <si>
    <t>设计成果被利用数量</t>
  </si>
  <si>
    <t>8</t>
  </si>
  <si>
    <t>反映了全省各级政府部门、各级林业部门及企事业单位利用设计成果数量</t>
  </si>
  <si>
    <t>顾客对设计成果满意度</t>
  </si>
  <si>
    <t>反映了顾客对设计成果的满意度</t>
  </si>
  <si>
    <t>预算06表</t>
  </si>
  <si>
    <t>2025年部门政府性基金预算支出预算表</t>
  </si>
  <si>
    <t>政府性基金预算支出</t>
  </si>
  <si>
    <t>注：我单位2025年预算不涉及政府性基金预算支出，故本表为空表，特此说明。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</si>
  <si>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</si>
  <si>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</si>
  <si>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</si>
  <si>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</si>
  <si>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</si>
  <si>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</si>
  <si>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</si>
  <si>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</si>
  <si>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</si>
  <si>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</si>
  <si>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</si>
  <si>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</si>
  <si>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不间断电源</t>
  </si>
  <si>
    <t>A02061504 不间断电源</t>
  </si>
  <si>
    <t>个</t>
  </si>
  <si>
    <t>汽车租赁服务</t>
  </si>
  <si>
    <t>C23110300 车辆及其他运输机械租赁服务</t>
  </si>
  <si>
    <t>印刷服务</t>
  </si>
  <si>
    <t>C2309019999 其他印刷服务</t>
  </si>
  <si>
    <t>车辆加油服务</t>
  </si>
  <si>
    <t>C23120302 车辆加油、添加燃料服务</t>
  </si>
  <si>
    <t>车辆维修服务</t>
  </si>
  <si>
    <t>C23120301 车辆维修和保养服务</t>
  </si>
  <si>
    <t>车辆保险</t>
  </si>
  <si>
    <t>C1804010201 机动车保险服务</t>
  </si>
  <si>
    <t>复印纸</t>
  </si>
  <si>
    <t>A05040101 复印纸</t>
  </si>
  <si>
    <t>箱</t>
  </si>
  <si>
    <t>空调机</t>
  </si>
  <si>
    <t>A02061804 空调机</t>
  </si>
  <si>
    <t>台</t>
  </si>
  <si>
    <t>物业管理服务</t>
  </si>
  <si>
    <t>C21040001 物业管理服务</t>
  </si>
  <si>
    <t>无纸化办公设备一套</t>
  </si>
  <si>
    <t>A05010800 组合家具</t>
  </si>
  <si>
    <t>套</t>
  </si>
  <si>
    <t>预算08表</t>
  </si>
  <si>
    <t>2025年部门政府购买服务预算表</t>
  </si>
  <si>
    <t>政府购买服务项目</t>
  </si>
  <si>
    <t>政府购买服务目录</t>
  </si>
  <si>
    <t>注：我单位2025年预算不涉及政府购买服务，故本表为空表，特此说明。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</si>
  <si>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</si>
  <si>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</si>
  <si>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</si>
  <si>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</si>
  <si>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</si>
  <si>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</si>
  <si>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</si>
  <si>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</si>
  <si>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</si>
  <si>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</si>
  <si>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</si>
  <si>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</si>
  <si>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</si>
  <si>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</si>
  <si>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</si>
  <si>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</si>
  <si>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</si>
  <si>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</si>
  <si>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</si>
  <si>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</si>
  <si>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</si>
  <si>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</si>
  <si>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</si>
  <si>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</si>
  <si>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注：我单位2025年预算不涉及省对下转移支付，故本表为空表，特此说明。</t>
  </si>
  <si>
    <t>预算09-2表</t>
  </si>
  <si>
    <t>2025年省对下转移支付绩效目标表</t>
  </si>
  <si>
    <t>注：我单位2025年预算不涉及省对下转移支付绩效目标，故本表为空表，特此说明。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</si>
  <si>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</si>
  <si>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</si>
  <si>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</si>
  <si>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</si>
  <si>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</si>
  <si>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</si>
  <si>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</si>
  <si>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</si>
  <si>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</si>
  <si>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</si>
  <si>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设备</t>
  </si>
  <si>
    <t>A02010301 防火墙</t>
  </si>
  <si>
    <t>防火墙</t>
  </si>
  <si>
    <t>A02010311 网上行为管理设备</t>
  </si>
  <si>
    <t>网络行为管理器</t>
  </si>
  <si>
    <t>A02020501 数字照相机</t>
  </si>
  <si>
    <t>数码相机</t>
  </si>
  <si>
    <t>ups</t>
  </si>
  <si>
    <t>A02091103 摄录一体机</t>
  </si>
  <si>
    <t>摄录一体机</t>
  </si>
  <si>
    <t>A02100399 其他光学仪器</t>
  </si>
  <si>
    <t>罗盘</t>
  </si>
  <si>
    <t>A02430900 无人机</t>
  </si>
  <si>
    <t>无人机</t>
  </si>
  <si>
    <t>家具和用品</t>
  </si>
  <si>
    <t>无纸化办公会议室设备一套</t>
  </si>
  <si>
    <t>预算11表</t>
  </si>
  <si>
    <t>2025年中央转移支付补助项目支出预算表</t>
  </si>
  <si>
    <t>上级补助</t>
  </si>
  <si>
    <t>注：我单位2025年预算不涉及中央转移支付补助项目支出，故本表为空表，特此说明。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</si>
  <si>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</si>
  <si>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</si>
  <si>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</si>
  <si>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</si>
  <si>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</si>
  <si>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</si>
  <si>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229 其他运转类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</si>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</sst>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"/>
    </font>
    <font>
      <sz val="9"/>
      <color rgb="FF000000"/>
      <name val="宋体"/>
      <charset val="1"/>
    </font>
    <font>
      <sz val="9"/>
      <color rgb="FFFFFFFF"/>
      <name val="宋体"/>
      <charset val="1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10" fillId="0" borderId="7">
      <alignment horizontal="right" vertical="center"/>
    </xf>
    <xf numFmtId="49" fontId="10" fillId="0" borderId="7">
      <alignment horizontal="left" vertical="center" wrapText="1"/>
    </xf>
    <xf numFmtId="176" fontId="10" fillId="0" borderId="7">
      <alignment horizontal="right" vertical="center"/>
    </xf>
    <xf numFmtId="177" fontId="10" fillId="0" borderId="7">
      <alignment horizontal="right" vertical="center"/>
    </xf>
    <xf numFmtId="178" fontId="10" fillId="0" borderId="7">
      <alignment horizontal="right" vertical="center"/>
    </xf>
    <xf numFmtId="179" fontId="10" fillId="0" borderId="7">
      <alignment horizontal="right" vertical="center"/>
    </xf>
    <xf numFmtId="10" fontId="10" fillId="0" borderId="7">
      <alignment horizontal="right" vertical="center"/>
    </xf>
    <xf numFmtId="180" fontId="10" fillId="0" borderId="7">
      <alignment horizontal="right" vertical="center"/>
    </xf>
    <xf numFmtId="0" fontId="10" fillId="0" borderId="0">
      <alignment vertical="top"/>
      <protection locked="0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57" applyFont="1" applyFill="1" applyBorder="1" applyAlignment="1" applyProtection="1">
      <alignment horizontal="left" vertical="center"/>
      <protection locked="0"/>
    </xf>
    <xf numFmtId="0" fontId="8" fillId="0" borderId="0" xfId="57" applyFont="1" applyFill="1" applyBorder="1" applyAlignment="1" applyProtection="1">
      <alignment horizontal="left" vertical="center"/>
      <protection locked="0"/>
    </xf>
    <xf numFmtId="0" fontId="9" fillId="0" borderId="0" xfId="57" applyFont="1" applyFill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10" fillId="0" borderId="0" xfId="50" applyBorder="1">
      <alignment horizontal="left" vertical="center" wrapText="1"/>
    </xf>
    <xf numFmtId="49" fontId="10" fillId="0" borderId="0" xfId="50" applyBorder="1" applyAlignment="1">
      <alignment horizontal="right" vertical="center" wrapText="1"/>
    </xf>
    <xf numFmtId="49" fontId="11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3" fillId="0" borderId="7" xfId="50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180" fontId="10" fillId="0" borderId="7" xfId="56">
      <alignment horizontal="right" vertical="center"/>
    </xf>
    <xf numFmtId="176" fontId="10" fillId="0" borderId="7" xfId="5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7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49" fontId="22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6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B11" sqref="B1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4:4">
      <c r="D1" s="99" t="s">
        <v>0</v>
      </c>
    </row>
    <row r="2" ht="36" customHeight="1" spans="1:4">
      <c r="A2" s="45" t="s">
        <v>1</v>
      </c>
      <c r="B2" s="167"/>
      <c r="C2" s="167"/>
      <c r="D2" s="167"/>
    </row>
    <row r="3" ht="21" customHeight="1" spans="1:4">
      <c r="A3" s="91" t="str">
        <f>"单位名称："&amp;"云南省林业调查规划院生态分院"</f>
        <v>单位名称：云南省林业调查规划院生态分院</v>
      </c>
      <c r="B3" s="132"/>
      <c r="C3" s="132"/>
      <c r="D3" s="98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33057302.54</v>
      </c>
      <c r="C7" s="23" t="str">
        <f>"一"&amp;"、"&amp;"科学技术支出"</f>
        <v>一、科学技术支出</v>
      </c>
      <c r="D7" s="119">
        <v>1500000</v>
      </c>
    </row>
    <row r="8" ht="25.4" customHeight="1" spans="1:4">
      <c r="A8" s="143" t="s">
        <v>9</v>
      </c>
      <c r="B8" s="119"/>
      <c r="C8" s="23" t="str">
        <f>"二"&amp;"、"&amp;"社会保障和就业支出"</f>
        <v>二、社会保障和就业支出</v>
      </c>
      <c r="D8" s="119">
        <v>2728092.04</v>
      </c>
    </row>
    <row r="9" ht="25.4" customHeight="1" spans="1:4">
      <c r="A9" s="143" t="s">
        <v>10</v>
      </c>
      <c r="B9" s="119"/>
      <c r="C9" s="23" t="str">
        <f>"三"&amp;"、"&amp;"卫生健康支出"</f>
        <v>三、卫生健康支出</v>
      </c>
      <c r="D9" s="119">
        <v>3581408.19</v>
      </c>
    </row>
    <row r="10" ht="25.4" customHeight="1" spans="1:4">
      <c r="A10" s="143" t="s">
        <v>11</v>
      </c>
      <c r="B10" s="90"/>
      <c r="C10" s="23" t="str">
        <f>"四"&amp;"、"&amp;"节能环保支出"</f>
        <v>四、节能环保支出</v>
      </c>
      <c r="D10" s="119">
        <v>750</v>
      </c>
    </row>
    <row r="11" ht="25.4" customHeight="1" spans="1:4">
      <c r="A11" s="143" t="s">
        <v>12</v>
      </c>
      <c r="B11" s="119">
        <v>1500000</v>
      </c>
      <c r="C11" s="23" t="str">
        <f>"五"&amp;"、"&amp;"农林水支出"</f>
        <v>五、农林水支出</v>
      </c>
      <c r="D11" s="119">
        <v>24935709.93</v>
      </c>
    </row>
    <row r="12" ht="25.4" customHeight="1" spans="1:4">
      <c r="A12" s="143" t="s">
        <v>13</v>
      </c>
      <c r="B12" s="90">
        <v>1500000</v>
      </c>
      <c r="C12" s="23" t="str">
        <f>"六"&amp;"、"&amp;"住房保障支出"</f>
        <v>六、住房保障支出</v>
      </c>
      <c r="D12" s="119">
        <v>2056541.99</v>
      </c>
    </row>
    <row r="13" ht="25.4" customHeight="1" spans="1:4">
      <c r="A13" s="143" t="s">
        <v>14</v>
      </c>
      <c r="B13" s="90"/>
      <c r="C13" s="23"/>
      <c r="D13" s="119"/>
    </row>
    <row r="14" ht="25.4" customHeight="1" spans="1:4">
      <c r="A14" s="143" t="s">
        <v>15</v>
      </c>
      <c r="B14" s="90"/>
      <c r="C14" s="23"/>
      <c r="D14" s="119"/>
    </row>
    <row r="15" ht="25.4" customHeight="1" spans="1:4">
      <c r="A15" s="168" t="s">
        <v>16</v>
      </c>
      <c r="B15" s="90"/>
      <c r="C15" s="23"/>
      <c r="D15" s="119"/>
    </row>
    <row r="16" ht="25.4" customHeight="1" spans="1:4">
      <c r="A16" s="168" t="s">
        <v>17</v>
      </c>
      <c r="B16" s="119"/>
      <c r="C16" s="23"/>
      <c r="D16" s="119"/>
    </row>
    <row r="17" ht="25.4" customHeight="1" spans="1:4">
      <c r="A17" s="169" t="s">
        <v>18</v>
      </c>
      <c r="B17" s="139">
        <v>34557302.54</v>
      </c>
      <c r="C17" s="141" t="s">
        <v>19</v>
      </c>
      <c r="D17" s="139">
        <v>34802502.15</v>
      </c>
    </row>
    <row r="18" ht="25.4" customHeight="1" spans="1:4">
      <c r="A18" s="170" t="s">
        <v>20</v>
      </c>
      <c r="B18" s="139">
        <v>245199.61</v>
      </c>
      <c r="C18" s="171" t="s">
        <v>21</v>
      </c>
      <c r="D18" s="172"/>
    </row>
    <row r="19" ht="25.4" customHeight="1" spans="1:4">
      <c r="A19" s="173" t="s">
        <v>22</v>
      </c>
      <c r="B19" s="119">
        <v>245199.61</v>
      </c>
      <c r="C19" s="140" t="s">
        <v>22</v>
      </c>
      <c r="D19" s="90"/>
    </row>
    <row r="20" ht="25.4" customHeight="1" spans="1:4">
      <c r="A20" s="173" t="s">
        <v>23</v>
      </c>
      <c r="B20" s="119"/>
      <c r="C20" s="140" t="s">
        <v>24</v>
      </c>
      <c r="D20" s="90"/>
    </row>
    <row r="21" ht="25.4" customHeight="1" spans="1:4">
      <c r="A21" s="174" t="s">
        <v>25</v>
      </c>
      <c r="B21" s="139">
        <v>34802502.15</v>
      </c>
      <c r="C21" s="141" t="s">
        <v>26</v>
      </c>
      <c r="D21" s="135">
        <v>34802502.15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3" sqref="A3:B3"/>
    </sheetView>
  </sheetViews>
  <sheetFormatPr defaultColWidth="9.13888888888889" defaultRowHeight="14.25" customHeight="1" outlineLevelCol="5"/>
  <cols>
    <col min="1" max="1" width="29.037037037037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6:6">
      <c r="F1" s="55" t="s">
        <v>367</v>
      </c>
    </row>
    <row r="2" ht="28.5" customHeight="1" spans="1:6">
      <c r="A2" s="27" t="s">
        <v>368</v>
      </c>
      <c r="B2" s="27"/>
      <c r="C2" s="27"/>
      <c r="D2" s="27"/>
      <c r="E2" s="27"/>
      <c r="F2" s="27"/>
    </row>
    <row r="3" ht="15" customHeight="1" spans="1:6">
      <c r="A3" s="100" t="str">
        <f>"单位名称："&amp;"云南省林业调查规划院生态分院"</f>
        <v>单位名称：云南省林业调查规划院生态分院</v>
      </c>
      <c r="B3" s="100"/>
      <c r="C3" s="101"/>
      <c r="D3" s="58"/>
      <c r="E3" s="58"/>
      <c r="F3" s="102" t="s">
        <v>2</v>
      </c>
    </row>
    <row r="4" ht="18.75" customHeight="1" spans="1:6">
      <c r="A4" s="9" t="s">
        <v>143</v>
      </c>
      <c r="B4" s="9" t="s">
        <v>49</v>
      </c>
      <c r="C4" s="9" t="s">
        <v>50</v>
      </c>
      <c r="D4" s="15" t="s">
        <v>369</v>
      </c>
      <c r="E4" s="62"/>
      <c r="F4" s="62"/>
    </row>
    <row r="5" ht="30" customHeight="1" spans="1:6">
      <c r="A5" s="18"/>
      <c r="B5" s="18"/>
      <c r="C5" s="18"/>
      <c r="D5" s="15" t="s">
        <v>31</v>
      </c>
      <c r="E5" s="62" t="s">
        <v>58</v>
      </c>
      <c r="F5" s="62" t="s">
        <v>59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109</v>
      </c>
      <c r="B8" s="104"/>
      <c r="C8" s="104" t="s">
        <v>109</v>
      </c>
      <c r="D8" s="22"/>
      <c r="E8" s="22"/>
      <c r="F8" s="22"/>
    </row>
    <row r="9" ht="22" customHeight="1" spans="1:3">
      <c r="A9" s="33" t="s">
        <v>370</v>
      </c>
      <c r="B9" s="34"/>
      <c r="C9" s="35"/>
    </row>
  </sheetData>
  <mergeCells count="8">
    <mergeCell ref="A2:F2"/>
    <mergeCell ref="A3:B3"/>
    <mergeCell ref="D4:F4"/>
    <mergeCell ref="A8:C8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3"/>
  <sheetViews>
    <sheetView showZeros="0" workbookViewId="0">
      <selection activeCell="B30" sqref="B30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87037037037" customWidth="1"/>
    <col min="4" max="4" width="7.71296296296296" customWidth="1"/>
    <col min="5" max="5" width="10.287037037037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5:17">
      <c r="O1" s="54"/>
      <c r="P1" s="54"/>
      <c r="Q1" s="98" t="s">
        <v>371</v>
      </c>
    </row>
    <row r="2" ht="27.75" customHeight="1" spans="1:17">
      <c r="A2" s="56" t="s">
        <v>372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1" t="str">
        <f>"单位名称："&amp;"云南省林业调查规划院生态分院"</f>
        <v>单位名称：云南省林业调查规划院生态分院</v>
      </c>
      <c r="B3" s="6"/>
      <c r="C3" s="6"/>
      <c r="D3" s="6"/>
      <c r="E3" s="6"/>
      <c r="F3" s="6"/>
      <c r="G3" s="6"/>
      <c r="H3" s="6"/>
      <c r="I3" s="6"/>
      <c r="J3" s="6"/>
      <c r="O3" s="63"/>
      <c r="P3" s="63"/>
      <c r="Q3" s="99" t="s">
        <v>134</v>
      </c>
    </row>
    <row r="4" ht="15.75" customHeight="1" spans="1:17">
      <c r="A4" s="9" t="s">
        <v>373</v>
      </c>
      <c r="B4" s="67" t="s">
        <v>374</v>
      </c>
      <c r="C4" s="67" t="s">
        <v>375</v>
      </c>
      <c r="D4" s="67" t="s">
        <v>376</v>
      </c>
      <c r="E4" s="67" t="s">
        <v>377</v>
      </c>
      <c r="F4" s="67" t="s">
        <v>378</v>
      </c>
      <c r="G4" s="68" t="s">
        <v>150</v>
      </c>
      <c r="H4" s="68"/>
      <c r="I4" s="68"/>
      <c r="J4" s="68"/>
      <c r="K4" s="69"/>
      <c r="L4" s="68"/>
      <c r="M4" s="68"/>
      <c r="N4" s="68"/>
      <c r="O4" s="84"/>
      <c r="P4" s="69"/>
      <c r="Q4" s="85"/>
    </row>
    <row r="5" ht="17.25" customHeight="1" spans="1:17">
      <c r="A5" s="14"/>
      <c r="B5" s="70"/>
      <c r="C5" s="70"/>
      <c r="D5" s="70"/>
      <c r="E5" s="70"/>
      <c r="F5" s="70"/>
      <c r="G5" s="70" t="s">
        <v>31</v>
      </c>
      <c r="H5" s="70" t="s">
        <v>34</v>
      </c>
      <c r="I5" s="70" t="s">
        <v>379</v>
      </c>
      <c r="J5" s="70" t="s">
        <v>380</v>
      </c>
      <c r="K5" s="71" t="s">
        <v>381</v>
      </c>
      <c r="L5" s="86" t="s">
        <v>382</v>
      </c>
      <c r="M5" s="86"/>
      <c r="N5" s="86"/>
      <c r="O5" s="87"/>
      <c r="P5" s="88"/>
      <c r="Q5" s="72"/>
    </row>
    <row r="6" ht="54" customHeight="1" spans="1:17">
      <c r="A6" s="17"/>
      <c r="B6" s="72"/>
      <c r="C6" s="72"/>
      <c r="D6" s="72"/>
      <c r="E6" s="72"/>
      <c r="F6" s="72"/>
      <c r="G6" s="72"/>
      <c r="H6" s="72" t="s">
        <v>33</v>
      </c>
      <c r="I6" s="72"/>
      <c r="J6" s="72"/>
      <c r="K6" s="73"/>
      <c r="L6" s="72" t="s">
        <v>33</v>
      </c>
      <c r="M6" s="72" t="s">
        <v>44</v>
      </c>
      <c r="N6" s="72" t="s">
        <v>157</v>
      </c>
      <c r="O6" s="89" t="s">
        <v>40</v>
      </c>
      <c r="P6" s="73" t="s">
        <v>41</v>
      </c>
      <c r="Q6" s="72" t="s">
        <v>42</v>
      </c>
    </row>
    <row r="7" ht="15" customHeight="1" spans="1:17">
      <c r="A7" s="18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74" t="s">
        <v>46</v>
      </c>
      <c r="B8" s="75"/>
      <c r="C8" s="75"/>
      <c r="D8" s="75"/>
      <c r="E8" s="94"/>
      <c r="F8" s="22">
        <v>2159497.43</v>
      </c>
      <c r="G8" s="22">
        <v>2212497.43</v>
      </c>
      <c r="H8" s="22">
        <v>2208497.43</v>
      </c>
      <c r="I8" s="22"/>
      <c r="J8" s="22"/>
      <c r="K8" s="22"/>
      <c r="L8" s="22">
        <v>4000</v>
      </c>
      <c r="M8" s="22">
        <v>4000</v>
      </c>
      <c r="N8" s="22"/>
      <c r="O8" s="22"/>
      <c r="P8" s="22"/>
      <c r="Q8" s="22"/>
    </row>
    <row r="9" ht="21" customHeight="1" spans="1:17">
      <c r="A9" s="95" t="s">
        <v>249</v>
      </c>
      <c r="B9" s="75" t="s">
        <v>383</v>
      </c>
      <c r="C9" s="75" t="s">
        <v>384</v>
      </c>
      <c r="D9" s="96" t="s">
        <v>385</v>
      </c>
      <c r="E9" s="97">
        <v>1</v>
      </c>
      <c r="F9" s="22">
        <v>31000</v>
      </c>
      <c r="G9" s="22">
        <v>31000</v>
      </c>
      <c r="H9" s="22">
        <v>31000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5" t="s">
        <v>249</v>
      </c>
      <c r="B10" s="75" t="s">
        <v>386</v>
      </c>
      <c r="C10" s="75" t="s">
        <v>387</v>
      </c>
      <c r="D10" s="96" t="s">
        <v>331</v>
      </c>
      <c r="E10" s="97">
        <v>1100</v>
      </c>
      <c r="F10" s="22">
        <v>880000</v>
      </c>
      <c r="G10" s="22">
        <v>880000</v>
      </c>
      <c r="H10" s="22">
        <v>880000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5" t="s">
        <v>249</v>
      </c>
      <c r="B11" s="75" t="s">
        <v>388</v>
      </c>
      <c r="C11" s="75" t="s">
        <v>389</v>
      </c>
      <c r="D11" s="96" t="s">
        <v>331</v>
      </c>
      <c r="E11" s="97">
        <v>3350</v>
      </c>
      <c r="F11" s="22">
        <v>335000</v>
      </c>
      <c r="G11" s="22">
        <v>335000</v>
      </c>
      <c r="H11" s="22">
        <v>335000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5" t="s">
        <v>183</v>
      </c>
      <c r="B12" s="75" t="s">
        <v>390</v>
      </c>
      <c r="C12" s="75" t="s">
        <v>391</v>
      </c>
      <c r="D12" s="96" t="s">
        <v>331</v>
      </c>
      <c r="E12" s="97">
        <v>1</v>
      </c>
      <c r="F12" s="22"/>
      <c r="G12" s="22">
        <v>48000</v>
      </c>
      <c r="H12" s="22">
        <v>48000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5" t="s">
        <v>183</v>
      </c>
      <c r="B13" s="75" t="s">
        <v>392</v>
      </c>
      <c r="C13" s="75" t="s">
        <v>393</v>
      </c>
      <c r="D13" s="96" t="s">
        <v>331</v>
      </c>
      <c r="E13" s="97">
        <v>1</v>
      </c>
      <c r="F13" s="22">
        <v>7000</v>
      </c>
      <c r="G13" s="22">
        <v>7000</v>
      </c>
      <c r="H13" s="22">
        <v>7000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5" t="s">
        <v>183</v>
      </c>
      <c r="B14" s="75" t="s">
        <v>394</v>
      </c>
      <c r="C14" s="75" t="s">
        <v>395</v>
      </c>
      <c r="D14" s="96" t="s">
        <v>331</v>
      </c>
      <c r="E14" s="97">
        <v>1</v>
      </c>
      <c r="F14" s="22"/>
      <c r="G14" s="22">
        <v>5000</v>
      </c>
      <c r="H14" s="22">
        <v>5000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5" t="s">
        <v>192</v>
      </c>
      <c r="B15" s="75" t="s">
        <v>396</v>
      </c>
      <c r="C15" s="75" t="s">
        <v>397</v>
      </c>
      <c r="D15" s="96" t="s">
        <v>398</v>
      </c>
      <c r="E15" s="97">
        <v>100</v>
      </c>
      <c r="F15" s="22">
        <v>20000</v>
      </c>
      <c r="G15" s="22">
        <v>20000</v>
      </c>
      <c r="H15" s="22">
        <v>20000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5" t="s">
        <v>192</v>
      </c>
      <c r="B16" s="75" t="s">
        <v>388</v>
      </c>
      <c r="C16" s="75" t="s">
        <v>389</v>
      </c>
      <c r="D16" s="96" t="s">
        <v>331</v>
      </c>
      <c r="E16" s="97">
        <v>1</v>
      </c>
      <c r="F16" s="22">
        <v>19197.43</v>
      </c>
      <c r="G16" s="22">
        <v>19197.43</v>
      </c>
      <c r="H16" s="22">
        <v>19197.43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5" t="s">
        <v>245</v>
      </c>
      <c r="B17" s="75" t="s">
        <v>388</v>
      </c>
      <c r="C17" s="75" t="s">
        <v>389</v>
      </c>
      <c r="D17" s="96" t="s">
        <v>331</v>
      </c>
      <c r="E17" s="97">
        <v>212</v>
      </c>
      <c r="F17" s="22">
        <v>21200</v>
      </c>
      <c r="G17" s="22">
        <v>21200</v>
      </c>
      <c r="H17" s="22">
        <v>21200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5" t="s">
        <v>225</v>
      </c>
      <c r="B18" s="75" t="s">
        <v>399</v>
      </c>
      <c r="C18" s="75" t="s">
        <v>400</v>
      </c>
      <c r="D18" s="96" t="s">
        <v>401</v>
      </c>
      <c r="E18" s="97">
        <v>2</v>
      </c>
      <c r="F18" s="22">
        <v>41000</v>
      </c>
      <c r="G18" s="22">
        <v>41000</v>
      </c>
      <c r="H18" s="22">
        <v>41000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5" t="s">
        <v>225</v>
      </c>
      <c r="B19" s="75" t="s">
        <v>388</v>
      </c>
      <c r="C19" s="75" t="s">
        <v>389</v>
      </c>
      <c r="D19" s="96" t="s">
        <v>331</v>
      </c>
      <c r="E19" s="97">
        <v>1</v>
      </c>
      <c r="F19" s="22">
        <v>50000</v>
      </c>
      <c r="G19" s="22">
        <v>50000</v>
      </c>
      <c r="H19" s="22">
        <v>50000</v>
      </c>
      <c r="I19" s="22"/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5" t="s">
        <v>225</v>
      </c>
      <c r="B20" s="75" t="s">
        <v>402</v>
      </c>
      <c r="C20" s="75" t="s">
        <v>403</v>
      </c>
      <c r="D20" s="96" t="s">
        <v>331</v>
      </c>
      <c r="E20" s="97">
        <v>1</v>
      </c>
      <c r="F20" s="22">
        <v>624100</v>
      </c>
      <c r="G20" s="22">
        <v>624100</v>
      </c>
      <c r="H20" s="22">
        <v>624100</v>
      </c>
      <c r="I20" s="22"/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5" t="s">
        <v>225</v>
      </c>
      <c r="B21" s="75" t="s">
        <v>404</v>
      </c>
      <c r="C21" s="75" t="s">
        <v>405</v>
      </c>
      <c r="D21" s="96" t="s">
        <v>406</v>
      </c>
      <c r="E21" s="97">
        <v>1</v>
      </c>
      <c r="F21" s="22">
        <v>127000</v>
      </c>
      <c r="G21" s="22">
        <v>127000</v>
      </c>
      <c r="H21" s="22">
        <v>127000</v>
      </c>
      <c r="I21" s="22"/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95" t="s">
        <v>236</v>
      </c>
      <c r="B22" s="75" t="s">
        <v>388</v>
      </c>
      <c r="C22" s="75" t="s">
        <v>389</v>
      </c>
      <c r="D22" s="96" t="s">
        <v>331</v>
      </c>
      <c r="E22" s="97">
        <v>10</v>
      </c>
      <c r="F22" s="22">
        <v>4000</v>
      </c>
      <c r="G22" s="22">
        <v>4000</v>
      </c>
      <c r="H22" s="22"/>
      <c r="I22" s="22"/>
      <c r="J22" s="22"/>
      <c r="K22" s="22"/>
      <c r="L22" s="22">
        <v>4000</v>
      </c>
      <c r="M22" s="22">
        <v>4000</v>
      </c>
      <c r="N22" s="22"/>
      <c r="O22" s="22"/>
      <c r="P22" s="22"/>
      <c r="Q22" s="22"/>
    </row>
    <row r="23" ht="21" customHeight="1" spans="1:17">
      <c r="A23" s="77" t="s">
        <v>109</v>
      </c>
      <c r="B23" s="78"/>
      <c r="C23" s="78"/>
      <c r="D23" s="78"/>
      <c r="E23" s="94"/>
      <c r="F23" s="22">
        <v>2159497.43</v>
      </c>
      <c r="G23" s="22">
        <v>2212497.43</v>
      </c>
      <c r="H23" s="22">
        <v>2208497.43</v>
      </c>
      <c r="I23" s="22"/>
      <c r="J23" s="22"/>
      <c r="K23" s="22"/>
      <c r="L23" s="22">
        <v>4000</v>
      </c>
      <c r="M23" s="22">
        <v>4000</v>
      </c>
      <c r="N23" s="22"/>
      <c r="O23" s="22"/>
      <c r="P23" s="22"/>
      <c r="Q23" s="22"/>
    </row>
  </sheetData>
  <mergeCells count="16">
    <mergeCell ref="A2:Q2"/>
    <mergeCell ref="A3:F3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H34" sqref="H34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4"/>
      <c r="I1" s="60"/>
      <c r="J1" s="60"/>
      <c r="K1" s="60"/>
      <c r="L1" s="54"/>
      <c r="M1" s="80"/>
      <c r="N1" s="81" t="s">
        <v>407</v>
      </c>
    </row>
    <row r="2" ht="27.75" customHeight="1" spans="1:14">
      <c r="A2" s="56" t="s">
        <v>408</v>
      </c>
      <c r="B2" s="65"/>
      <c r="C2" s="65"/>
      <c r="D2" s="65"/>
      <c r="E2" s="65"/>
      <c r="F2" s="65"/>
      <c r="G2" s="65"/>
      <c r="H2" s="66"/>
      <c r="I2" s="65"/>
      <c r="J2" s="65"/>
      <c r="K2" s="65"/>
      <c r="L2" s="46"/>
      <c r="M2" s="66"/>
      <c r="N2" s="65"/>
    </row>
    <row r="3" ht="18.75" customHeight="1" spans="1:14">
      <c r="A3" s="57" t="str">
        <f>"单位名称："&amp;"云南省林业调查规划院生态分院"</f>
        <v>单位名称：云南省林业调查规划院生态分院</v>
      </c>
      <c r="B3" s="58"/>
      <c r="C3" s="58"/>
      <c r="D3" s="58"/>
      <c r="E3" s="58"/>
      <c r="F3" s="58"/>
      <c r="G3" s="58"/>
      <c r="H3" s="64"/>
      <c r="I3" s="60"/>
      <c r="J3" s="60"/>
      <c r="K3" s="60"/>
      <c r="L3" s="63"/>
      <c r="M3" s="82"/>
      <c r="N3" s="83" t="s">
        <v>134</v>
      </c>
    </row>
    <row r="4" ht="15.75" customHeight="1" spans="1:14">
      <c r="A4" s="9" t="s">
        <v>373</v>
      </c>
      <c r="B4" s="67" t="s">
        <v>409</v>
      </c>
      <c r="C4" s="67" t="s">
        <v>410</v>
      </c>
      <c r="D4" s="68" t="s">
        <v>150</v>
      </c>
      <c r="E4" s="68"/>
      <c r="F4" s="68"/>
      <c r="G4" s="68"/>
      <c r="H4" s="69"/>
      <c r="I4" s="68"/>
      <c r="J4" s="68"/>
      <c r="K4" s="68"/>
      <c r="L4" s="84"/>
      <c r="M4" s="69"/>
      <c r="N4" s="85"/>
    </row>
    <row r="5" ht="17.25" customHeight="1" spans="1:14">
      <c r="A5" s="14"/>
      <c r="B5" s="70"/>
      <c r="C5" s="70"/>
      <c r="D5" s="70" t="s">
        <v>31</v>
      </c>
      <c r="E5" s="70" t="s">
        <v>34</v>
      </c>
      <c r="F5" s="70" t="s">
        <v>379</v>
      </c>
      <c r="G5" s="70" t="s">
        <v>380</v>
      </c>
      <c r="H5" s="71" t="s">
        <v>381</v>
      </c>
      <c r="I5" s="86" t="s">
        <v>382</v>
      </c>
      <c r="J5" s="86"/>
      <c r="K5" s="86"/>
      <c r="L5" s="87"/>
      <c r="M5" s="88"/>
      <c r="N5" s="72"/>
    </row>
    <row r="6" ht="54" customHeight="1" spans="1:14">
      <c r="A6" s="17"/>
      <c r="B6" s="72"/>
      <c r="C6" s="72"/>
      <c r="D6" s="72"/>
      <c r="E6" s="72"/>
      <c r="F6" s="72"/>
      <c r="G6" s="72"/>
      <c r="H6" s="73"/>
      <c r="I6" s="72" t="s">
        <v>33</v>
      </c>
      <c r="J6" s="72" t="s">
        <v>44</v>
      </c>
      <c r="K6" s="72" t="s">
        <v>157</v>
      </c>
      <c r="L6" s="89" t="s">
        <v>40</v>
      </c>
      <c r="M6" s="73" t="s">
        <v>41</v>
      </c>
      <c r="N6" s="72" t="s">
        <v>42</v>
      </c>
    </row>
    <row r="7" ht="15" customHeight="1" spans="1:14">
      <c r="A7" s="17">
        <v>1</v>
      </c>
      <c r="B7" s="72">
        <v>2</v>
      </c>
      <c r="C7" s="72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</row>
    <row r="8" ht="21" customHeight="1" spans="1:14">
      <c r="A8" s="74"/>
      <c r="B8" s="75"/>
      <c r="C8" s="75"/>
      <c r="D8" s="76"/>
      <c r="E8" s="76"/>
      <c r="F8" s="76"/>
      <c r="G8" s="76"/>
      <c r="H8" s="76"/>
      <c r="I8" s="76"/>
      <c r="J8" s="76"/>
      <c r="K8" s="76"/>
      <c r="L8" s="90"/>
      <c r="M8" s="76"/>
      <c r="N8" s="76"/>
    </row>
    <row r="9" ht="21" customHeight="1" spans="1:14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90"/>
      <c r="M9" s="76"/>
      <c r="N9" s="76"/>
    </row>
    <row r="10" ht="21" customHeight="1" spans="1:14">
      <c r="A10" s="77" t="s">
        <v>109</v>
      </c>
      <c r="B10" s="78"/>
      <c r="C10" s="79"/>
      <c r="D10" s="76"/>
      <c r="E10" s="76"/>
      <c r="F10" s="76"/>
      <c r="G10" s="76"/>
      <c r="H10" s="76"/>
      <c r="I10" s="76"/>
      <c r="J10" s="76"/>
      <c r="K10" s="76"/>
      <c r="L10" s="90"/>
      <c r="M10" s="76"/>
      <c r="N10" s="76"/>
    </row>
    <row r="11" ht="23" customHeight="1" spans="1:3">
      <c r="A11" s="33" t="s">
        <v>411</v>
      </c>
      <c r="B11" s="34"/>
      <c r="C11" s="35"/>
    </row>
  </sheetData>
  <mergeCells count="14">
    <mergeCell ref="A2:N2"/>
    <mergeCell ref="A3:C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42.037037037037" customWidth="1"/>
    <col min="2" max="15" width="17.1759259259259" customWidth="1"/>
    <col min="16" max="23" width="17.037037037037" customWidth="1"/>
  </cols>
  <sheetData>
    <row r="1" ht="13.5" customHeight="1" spans="4:23">
      <c r="D1" s="55"/>
      <c r="W1" s="54" t="s">
        <v>412</v>
      </c>
    </row>
    <row r="2" ht="27.75" customHeight="1" spans="1:23">
      <c r="A2" s="56" t="s">
        <v>413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57" t="str">
        <f>"单位名称："&amp;"云南省林业调查规划院生态分院"</f>
        <v>单位名称：云南省林业调查规划院生态分院</v>
      </c>
      <c r="B3" s="58"/>
      <c r="C3" s="58"/>
      <c r="D3" s="59"/>
      <c r="E3" s="60"/>
      <c r="F3" s="60"/>
      <c r="G3" s="60"/>
      <c r="H3" s="60"/>
      <c r="I3" s="60"/>
      <c r="W3" s="63" t="s">
        <v>134</v>
      </c>
    </row>
    <row r="4" ht="19.5" customHeight="1" spans="1:23">
      <c r="A4" s="15" t="s">
        <v>414</v>
      </c>
      <c r="B4" s="10" t="s">
        <v>150</v>
      </c>
      <c r="C4" s="11"/>
      <c r="D4" s="11"/>
      <c r="E4" s="10" t="s">
        <v>415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8" t="s">
        <v>31</v>
      </c>
      <c r="C5" s="9" t="s">
        <v>34</v>
      </c>
      <c r="D5" s="61" t="s">
        <v>416</v>
      </c>
      <c r="E5" s="62" t="s">
        <v>417</v>
      </c>
      <c r="F5" s="62" t="s">
        <v>418</v>
      </c>
      <c r="G5" s="62" t="s">
        <v>419</v>
      </c>
      <c r="H5" s="62" t="s">
        <v>420</v>
      </c>
      <c r="I5" s="62" t="s">
        <v>421</v>
      </c>
      <c r="J5" s="62" t="s">
        <v>422</v>
      </c>
      <c r="K5" s="62" t="s">
        <v>423</v>
      </c>
      <c r="L5" s="62" t="s">
        <v>424</v>
      </c>
      <c r="M5" s="62" t="s">
        <v>425</v>
      </c>
      <c r="N5" s="62" t="s">
        <v>426</v>
      </c>
      <c r="O5" s="62" t="s">
        <v>427</v>
      </c>
      <c r="P5" s="62" t="s">
        <v>428</v>
      </c>
      <c r="Q5" s="62" t="s">
        <v>429</v>
      </c>
      <c r="R5" s="62" t="s">
        <v>430</v>
      </c>
      <c r="S5" s="62" t="s">
        <v>431</v>
      </c>
      <c r="T5" s="62" t="s">
        <v>432</v>
      </c>
      <c r="U5" s="62" t="s">
        <v>433</v>
      </c>
      <c r="V5" s="62" t="s">
        <v>434</v>
      </c>
      <c r="W5" s="62" t="s">
        <v>435</v>
      </c>
    </row>
    <row r="6" ht="19.5" customHeight="1" spans="1:23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</row>
    <row r="7" ht="28.4" customHeight="1" spans="1:23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customHeight="1" spans="1:3">
      <c r="A9" s="33" t="s">
        <v>436</v>
      </c>
      <c r="B9" s="34"/>
      <c r="C9" s="35"/>
    </row>
  </sheetData>
  <mergeCells count="6">
    <mergeCell ref="A2:W2"/>
    <mergeCell ref="A3:I3"/>
    <mergeCell ref="B4:D4"/>
    <mergeCell ref="E4:W4"/>
    <mergeCell ref="A9:C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C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2.037037037037" customWidth="1"/>
  </cols>
  <sheetData>
    <row r="1" customHeight="1" spans="10:10">
      <c r="J1" s="54" t="s">
        <v>437</v>
      </c>
    </row>
    <row r="2" ht="28.5" customHeight="1" spans="1:10">
      <c r="A2" s="45" t="s">
        <v>438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">
      <c r="A3" s="4" t="str">
        <f>"单位名称："&amp;"云南省林业调查规划院生态分院"</f>
        <v>单位名称：云南省林业调查规划院生态分院</v>
      </c>
    </row>
    <row r="4" ht="44.25" customHeight="1" spans="1:10">
      <c r="A4" s="47" t="s">
        <v>259</v>
      </c>
      <c r="B4" s="47" t="s">
        <v>260</v>
      </c>
      <c r="C4" s="47" t="s">
        <v>261</v>
      </c>
      <c r="D4" s="47" t="s">
        <v>262</v>
      </c>
      <c r="E4" s="47" t="s">
        <v>263</v>
      </c>
      <c r="F4" s="48" t="s">
        <v>264</v>
      </c>
      <c r="G4" s="47" t="s">
        <v>265</v>
      </c>
      <c r="H4" s="48" t="s">
        <v>266</v>
      </c>
      <c r="I4" s="48" t="s">
        <v>267</v>
      </c>
      <c r="J4" s="47" t="s">
        <v>268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42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42" customHeight="1" spans="1:10">
      <c r="A7" s="49"/>
      <c r="B7" s="53"/>
      <c r="C7" s="53"/>
      <c r="D7" s="53"/>
      <c r="E7" s="49"/>
      <c r="F7" s="53"/>
      <c r="G7" s="49"/>
      <c r="H7" s="53"/>
      <c r="I7" s="53"/>
      <c r="J7" s="49"/>
    </row>
    <row r="8" customHeight="1" spans="1:3">
      <c r="A8" s="33" t="s">
        <v>439</v>
      </c>
      <c r="B8" s="34"/>
      <c r="C8" s="35"/>
    </row>
  </sheetData>
  <mergeCells count="3">
    <mergeCell ref="A2:J2"/>
    <mergeCell ref="A3:H3"/>
    <mergeCell ref="A8:C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6"/>
  <sheetViews>
    <sheetView showZeros="0" workbookViewId="0">
      <selection activeCell="A17" sqref="A17"/>
    </sheetView>
  </sheetViews>
  <sheetFormatPr defaultColWidth="8.85185185185185" defaultRowHeight="15" customHeight="1" outlineLevelCol="7"/>
  <cols>
    <col min="1" max="1" width="36.037037037037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440</v>
      </c>
    </row>
    <row r="2" ht="30.65" customHeight="1" spans="1:8">
      <c r="A2" s="39" t="s">
        <v>441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tr">
        <f>"单位名称："&amp;"云南省林业调查规划院生态分院"</f>
        <v>单位名称：云南省林业调查规划院生态分院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143</v>
      </c>
      <c r="B4" s="40" t="s">
        <v>442</v>
      </c>
      <c r="C4" s="40" t="s">
        <v>443</v>
      </c>
      <c r="D4" s="40" t="s">
        <v>444</v>
      </c>
      <c r="E4" s="40" t="s">
        <v>445</v>
      </c>
      <c r="F4" s="40" t="s">
        <v>446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377</v>
      </c>
      <c r="G5" s="40" t="s">
        <v>447</v>
      </c>
      <c r="H5" s="40" t="s">
        <v>448</v>
      </c>
    </row>
    <row r="6" ht="18.75" customHeight="1" spans="1:8">
      <c r="A6" s="41" t="s">
        <v>126</v>
      </c>
      <c r="B6" s="41" t="s">
        <v>127</v>
      </c>
      <c r="C6" s="41" t="s">
        <v>128</v>
      </c>
      <c r="D6" s="41" t="s">
        <v>129</v>
      </c>
      <c r="E6" s="41" t="s">
        <v>130</v>
      </c>
      <c r="F6" s="41" t="s">
        <v>131</v>
      </c>
      <c r="G6" s="41" t="s">
        <v>449</v>
      </c>
      <c r="H6" s="41" t="s">
        <v>363</v>
      </c>
    </row>
    <row r="7" ht="29.9" customHeight="1" spans="1:8">
      <c r="A7" s="42" t="s">
        <v>46</v>
      </c>
      <c r="B7" s="42" t="s">
        <v>450</v>
      </c>
      <c r="C7" s="42" t="s">
        <v>451</v>
      </c>
      <c r="D7" s="42" t="s">
        <v>452</v>
      </c>
      <c r="E7" s="40" t="s">
        <v>385</v>
      </c>
      <c r="F7" s="43">
        <v>1</v>
      </c>
      <c r="G7" s="44">
        <v>50000</v>
      </c>
      <c r="H7" s="44">
        <v>50000</v>
      </c>
    </row>
    <row r="8" ht="29.9" customHeight="1" spans="1:8">
      <c r="A8" s="42" t="s">
        <v>46</v>
      </c>
      <c r="B8" s="42" t="s">
        <v>450</v>
      </c>
      <c r="C8" s="42" t="s">
        <v>453</v>
      </c>
      <c r="D8" s="42" t="s">
        <v>454</v>
      </c>
      <c r="E8" s="40" t="s">
        <v>401</v>
      </c>
      <c r="F8" s="43">
        <v>1</v>
      </c>
      <c r="G8" s="44">
        <v>54000</v>
      </c>
      <c r="H8" s="44">
        <v>54000</v>
      </c>
    </row>
    <row r="9" ht="29.9" customHeight="1" spans="1:8">
      <c r="A9" s="42" t="s">
        <v>46</v>
      </c>
      <c r="B9" s="42" t="s">
        <v>450</v>
      </c>
      <c r="C9" s="42" t="s">
        <v>455</v>
      </c>
      <c r="D9" s="42" t="s">
        <v>456</v>
      </c>
      <c r="E9" s="40" t="s">
        <v>401</v>
      </c>
      <c r="F9" s="43">
        <v>2</v>
      </c>
      <c r="G9" s="44">
        <v>25000</v>
      </c>
      <c r="H9" s="44">
        <v>50000</v>
      </c>
    </row>
    <row r="10" ht="29.9" customHeight="1" spans="1:8">
      <c r="A10" s="42" t="s">
        <v>46</v>
      </c>
      <c r="B10" s="42" t="s">
        <v>450</v>
      </c>
      <c r="C10" s="42" t="s">
        <v>384</v>
      </c>
      <c r="D10" s="42" t="s">
        <v>457</v>
      </c>
      <c r="E10" s="40" t="s">
        <v>385</v>
      </c>
      <c r="F10" s="43">
        <v>1</v>
      </c>
      <c r="G10" s="44">
        <v>31000</v>
      </c>
      <c r="H10" s="44">
        <v>31000</v>
      </c>
    </row>
    <row r="11" ht="29.9" customHeight="1" spans="1:8">
      <c r="A11" s="42" t="s">
        <v>46</v>
      </c>
      <c r="B11" s="42" t="s">
        <v>450</v>
      </c>
      <c r="C11" s="42" t="s">
        <v>400</v>
      </c>
      <c r="D11" s="42" t="s">
        <v>399</v>
      </c>
      <c r="E11" s="40" t="s">
        <v>401</v>
      </c>
      <c r="F11" s="43">
        <v>2</v>
      </c>
      <c r="G11" s="44">
        <v>20500</v>
      </c>
      <c r="H11" s="44">
        <v>41000</v>
      </c>
    </row>
    <row r="12" ht="29.9" customHeight="1" spans="1:8">
      <c r="A12" s="42" t="s">
        <v>46</v>
      </c>
      <c r="B12" s="42" t="s">
        <v>450</v>
      </c>
      <c r="C12" s="42" t="s">
        <v>458</v>
      </c>
      <c r="D12" s="42" t="s">
        <v>459</v>
      </c>
      <c r="E12" s="40" t="s">
        <v>401</v>
      </c>
      <c r="F12" s="43">
        <v>1</v>
      </c>
      <c r="G12" s="44">
        <v>40000</v>
      </c>
      <c r="H12" s="44">
        <v>40000</v>
      </c>
    </row>
    <row r="13" ht="29.9" customHeight="1" spans="1:8">
      <c r="A13" s="42" t="s">
        <v>46</v>
      </c>
      <c r="B13" s="42" t="s">
        <v>450</v>
      </c>
      <c r="C13" s="42" t="s">
        <v>460</v>
      </c>
      <c r="D13" s="42" t="s">
        <v>461</v>
      </c>
      <c r="E13" s="40" t="s">
        <v>401</v>
      </c>
      <c r="F13" s="43">
        <v>20</v>
      </c>
      <c r="G13" s="44">
        <v>3000</v>
      </c>
      <c r="H13" s="44">
        <v>60000</v>
      </c>
    </row>
    <row r="14" ht="29.9" customHeight="1" spans="1:8">
      <c r="A14" s="42" t="s">
        <v>46</v>
      </c>
      <c r="B14" s="42" t="s">
        <v>450</v>
      </c>
      <c r="C14" s="42" t="s">
        <v>462</v>
      </c>
      <c r="D14" s="42" t="s">
        <v>463</v>
      </c>
      <c r="E14" s="40" t="s">
        <v>406</v>
      </c>
      <c r="F14" s="43">
        <v>1</v>
      </c>
      <c r="G14" s="44">
        <v>100000</v>
      </c>
      <c r="H14" s="44">
        <v>100000</v>
      </c>
    </row>
    <row r="15" ht="29.9" customHeight="1" spans="1:8">
      <c r="A15" s="42" t="s">
        <v>46</v>
      </c>
      <c r="B15" s="42" t="s">
        <v>464</v>
      </c>
      <c r="C15" s="42" t="s">
        <v>405</v>
      </c>
      <c r="D15" s="42" t="s">
        <v>465</v>
      </c>
      <c r="E15" s="40" t="s">
        <v>406</v>
      </c>
      <c r="F15" s="43">
        <v>1</v>
      </c>
      <c r="G15" s="44">
        <v>127000</v>
      </c>
      <c r="H15" s="44">
        <v>127000</v>
      </c>
    </row>
    <row r="16" ht="20.15" customHeight="1" spans="1:8">
      <c r="A16" s="40" t="s">
        <v>31</v>
      </c>
      <c r="B16" s="40"/>
      <c r="C16" s="40"/>
      <c r="D16" s="40"/>
      <c r="E16" s="40"/>
      <c r="F16" s="43">
        <v>30</v>
      </c>
      <c r="G16" s="44"/>
      <c r="H16" s="44">
        <v>553000</v>
      </c>
    </row>
  </sheetData>
  <mergeCells count="8">
    <mergeCell ref="A2:H2"/>
    <mergeCell ref="F4:H4"/>
    <mergeCell ref="A16:E16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0" sqref="C20"/>
    </sheetView>
  </sheetViews>
  <sheetFormatPr defaultColWidth="9.13888888888889" defaultRowHeight="14.25" customHeight="1"/>
  <cols>
    <col min="1" max="1" width="16.3148148148148" customWidth="1"/>
    <col min="2" max="2" width="29.037037037037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4:11">
      <c r="D1" s="1"/>
      <c r="E1" s="1"/>
      <c r="F1" s="1"/>
      <c r="G1" s="1"/>
      <c r="K1" s="2" t="s">
        <v>466</v>
      </c>
    </row>
    <row r="2" ht="27.75" customHeight="1" spans="1:11">
      <c r="A2" s="27" t="s">
        <v>467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"单位名称："&amp;"云南省林业调查规划院生态分院"</f>
        <v>单位名称：云南省林业调查规划院生态分院</v>
      </c>
      <c r="B3" s="5"/>
      <c r="C3" s="5"/>
      <c r="D3" s="5"/>
      <c r="E3" s="5"/>
      <c r="F3" s="5"/>
      <c r="G3" s="5"/>
      <c r="H3" s="6"/>
      <c r="I3" s="6"/>
      <c r="J3" s="6"/>
      <c r="K3" s="7" t="s">
        <v>134</v>
      </c>
    </row>
    <row r="4" ht="21.75" customHeight="1" spans="1:11">
      <c r="A4" s="8" t="s">
        <v>221</v>
      </c>
      <c r="B4" s="8" t="s">
        <v>145</v>
      </c>
      <c r="C4" s="8" t="s">
        <v>222</v>
      </c>
      <c r="D4" s="9" t="s">
        <v>146</v>
      </c>
      <c r="E4" s="9" t="s">
        <v>147</v>
      </c>
      <c r="F4" s="9" t="s">
        <v>148</v>
      </c>
      <c r="G4" s="9" t="s">
        <v>149</v>
      </c>
      <c r="H4" s="15" t="s">
        <v>31</v>
      </c>
      <c r="I4" s="10" t="s">
        <v>468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109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3">
      <c r="A11" s="33" t="s">
        <v>469</v>
      </c>
      <c r="B11" s="34"/>
      <c r="C11" s="35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C30" sqref="C30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37037037037" customWidth="1"/>
    <col min="5" max="7" width="27.037037037037" customWidth="1"/>
  </cols>
  <sheetData>
    <row r="1" ht="13.5" customHeight="1" spans="4:7">
      <c r="D1" s="1"/>
      <c r="G1" s="2" t="s">
        <v>470</v>
      </c>
    </row>
    <row r="2" ht="27.75" customHeight="1" spans="1:7">
      <c r="A2" s="3" t="s">
        <v>471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"单位名称："&amp;"云南省林业调查规划院生态分院"</f>
        <v>单位名称：云南省林业调查规划院生态分院</v>
      </c>
      <c r="B3" s="5"/>
      <c r="C3" s="5"/>
      <c r="D3" s="5"/>
      <c r="E3" s="6"/>
      <c r="F3" s="6"/>
      <c r="G3" s="7" t="s">
        <v>134</v>
      </c>
    </row>
    <row r="4" ht="21.75" customHeight="1" spans="1:7">
      <c r="A4" s="8" t="s">
        <v>222</v>
      </c>
      <c r="B4" s="8" t="s">
        <v>221</v>
      </c>
      <c r="C4" s="8" t="s">
        <v>145</v>
      </c>
      <c r="D4" s="9" t="s">
        <v>472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473</v>
      </c>
      <c r="F5" s="9" t="s">
        <v>474</v>
      </c>
      <c r="G5" s="9" t="s">
        <v>475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4939400</v>
      </c>
      <c r="F8" s="22">
        <v>4939400</v>
      </c>
      <c r="G8" s="22">
        <v>4939400</v>
      </c>
    </row>
    <row r="9" ht="29.9" customHeight="1" spans="1:7">
      <c r="A9" s="20"/>
      <c r="B9" s="20" t="s">
        <v>476</v>
      </c>
      <c r="C9" s="20" t="s">
        <v>225</v>
      </c>
      <c r="D9" s="20" t="s">
        <v>477</v>
      </c>
      <c r="E9" s="22">
        <v>1314100</v>
      </c>
      <c r="F9" s="22">
        <v>1314100</v>
      </c>
      <c r="G9" s="22">
        <v>1314100</v>
      </c>
    </row>
    <row r="10" ht="29.9" customHeight="1" spans="1:7">
      <c r="A10" s="23"/>
      <c r="B10" s="20" t="s">
        <v>478</v>
      </c>
      <c r="C10" s="20" t="s">
        <v>249</v>
      </c>
      <c r="D10" s="20" t="s">
        <v>477</v>
      </c>
      <c r="E10" s="22">
        <v>3407100</v>
      </c>
      <c r="F10" s="22">
        <v>3407100</v>
      </c>
      <c r="G10" s="22">
        <v>3407100</v>
      </c>
    </row>
    <row r="11" ht="29.9" customHeight="1" spans="1:7">
      <c r="A11" s="23"/>
      <c r="B11" s="20" t="s">
        <v>478</v>
      </c>
      <c r="C11" s="20" t="s">
        <v>245</v>
      </c>
      <c r="D11" s="20" t="s">
        <v>477</v>
      </c>
      <c r="E11" s="22">
        <v>218200</v>
      </c>
      <c r="F11" s="22">
        <v>218200</v>
      </c>
      <c r="G11" s="22">
        <v>218200</v>
      </c>
    </row>
    <row r="12" ht="18.75" customHeight="1" spans="1:7">
      <c r="A12" s="24" t="s">
        <v>31</v>
      </c>
      <c r="B12" s="25" t="s">
        <v>479</v>
      </c>
      <c r="C12" s="25"/>
      <c r="D12" s="26"/>
      <c r="E12" s="22">
        <v>4939400</v>
      </c>
      <c r="F12" s="22">
        <v>4939400</v>
      </c>
      <c r="G12" s="22">
        <v>4939400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abSelected="1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87037037037" customWidth="1"/>
    <col min="3" max="19" width="16.1759259259259" customWidth="1"/>
  </cols>
  <sheetData>
    <row r="1" ht="12" customHeight="1" spans="1:18">
      <c r="A1" s="145"/>
      <c r="J1" s="157"/>
      <c r="R1" s="2" t="s">
        <v>27</v>
      </c>
    </row>
    <row r="2" ht="36" customHeight="1" spans="1:19">
      <c r="A2" s="146" t="s">
        <v>28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1" t="str">
        <f>"单位名称："&amp;"云南省林业调查规划院生态分院"</f>
        <v>单位名称：云南省林业调查规划院生态分院</v>
      </c>
      <c r="B3" s="6"/>
      <c r="C3" s="6"/>
      <c r="D3" s="6"/>
      <c r="E3" s="6"/>
      <c r="F3" s="6"/>
      <c r="G3" s="6"/>
      <c r="H3" s="6"/>
      <c r="I3" s="6"/>
      <c r="J3" s="15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7" t="s">
        <v>29</v>
      </c>
      <c r="B4" s="148" t="s">
        <v>30</v>
      </c>
      <c r="C4" s="148" t="s">
        <v>31</v>
      </c>
      <c r="D4" s="149" t="s">
        <v>32</v>
      </c>
      <c r="E4" s="150"/>
      <c r="F4" s="150"/>
      <c r="G4" s="150"/>
      <c r="H4" s="150"/>
      <c r="I4" s="150"/>
      <c r="J4" s="159"/>
      <c r="K4" s="150"/>
      <c r="L4" s="150"/>
      <c r="M4" s="150"/>
      <c r="N4" s="160"/>
      <c r="O4" s="160" t="s">
        <v>20</v>
      </c>
      <c r="P4" s="160"/>
      <c r="Q4" s="160"/>
      <c r="R4" s="160"/>
      <c r="S4" s="160"/>
    </row>
    <row r="5" ht="18" customHeight="1" spans="1:19">
      <c r="A5" s="151"/>
      <c r="B5" s="152"/>
      <c r="C5" s="152"/>
      <c r="D5" s="152" t="s">
        <v>33</v>
      </c>
      <c r="E5" s="152" t="s">
        <v>34</v>
      </c>
      <c r="F5" s="152" t="s">
        <v>35</v>
      </c>
      <c r="G5" s="152" t="s">
        <v>36</v>
      </c>
      <c r="H5" s="152" t="s">
        <v>37</v>
      </c>
      <c r="I5" s="161" t="s">
        <v>38</v>
      </c>
      <c r="J5" s="162"/>
      <c r="K5" s="161" t="s">
        <v>39</v>
      </c>
      <c r="L5" s="161" t="s">
        <v>40</v>
      </c>
      <c r="M5" s="161" t="s">
        <v>41</v>
      </c>
      <c r="N5" s="163" t="s">
        <v>42</v>
      </c>
      <c r="O5" s="164" t="s">
        <v>33</v>
      </c>
      <c r="P5" s="164" t="s">
        <v>34</v>
      </c>
      <c r="Q5" s="164" t="s">
        <v>35</v>
      </c>
      <c r="R5" s="164" t="s">
        <v>36</v>
      </c>
      <c r="S5" s="164" t="s">
        <v>43</v>
      </c>
    </row>
    <row r="6" ht="29.25" customHeight="1" spans="1:19">
      <c r="A6" s="153"/>
      <c r="B6" s="154"/>
      <c r="C6" s="154"/>
      <c r="D6" s="154"/>
      <c r="E6" s="154"/>
      <c r="F6" s="154"/>
      <c r="G6" s="154"/>
      <c r="H6" s="154"/>
      <c r="I6" s="165" t="s">
        <v>33</v>
      </c>
      <c r="J6" s="165" t="s">
        <v>44</v>
      </c>
      <c r="K6" s="165" t="s">
        <v>39</v>
      </c>
      <c r="L6" s="165" t="s">
        <v>40</v>
      </c>
      <c r="M6" s="165" t="s">
        <v>41</v>
      </c>
      <c r="N6" s="165" t="s">
        <v>42</v>
      </c>
      <c r="O6" s="165"/>
      <c r="P6" s="165"/>
      <c r="Q6" s="165"/>
      <c r="R6" s="165"/>
      <c r="S6" s="165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36">
        <v>10</v>
      </c>
      <c r="K7" s="36">
        <v>11</v>
      </c>
      <c r="L7" s="16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</row>
    <row r="8" ht="31.4" customHeight="1" spans="1:19">
      <c r="A8" s="29" t="s">
        <v>45</v>
      </c>
      <c r="B8" s="29" t="s">
        <v>46</v>
      </c>
      <c r="C8" s="22">
        <v>34802502.15</v>
      </c>
      <c r="D8" s="119">
        <v>34557302.54</v>
      </c>
      <c r="E8" s="90">
        <v>33057302.54</v>
      </c>
      <c r="F8" s="90"/>
      <c r="G8" s="90"/>
      <c r="H8" s="90"/>
      <c r="I8" s="90">
        <v>1500000</v>
      </c>
      <c r="J8" s="90">
        <v>1500000</v>
      </c>
      <c r="K8" s="90"/>
      <c r="L8" s="90"/>
      <c r="M8" s="90"/>
      <c r="N8" s="90"/>
      <c r="O8" s="90">
        <v>245199.61</v>
      </c>
      <c r="P8" s="90">
        <v>245199.61</v>
      </c>
      <c r="Q8" s="90"/>
      <c r="R8" s="90"/>
      <c r="S8" s="90"/>
    </row>
    <row r="9" ht="16.5" customHeight="1" spans="1:19">
      <c r="A9" s="155" t="s">
        <v>31</v>
      </c>
      <c r="B9" s="156"/>
      <c r="C9" s="119">
        <v>34802502.15</v>
      </c>
      <c r="D9" s="119">
        <v>34557302.54</v>
      </c>
      <c r="E9" s="90">
        <v>33057302.54</v>
      </c>
      <c r="F9" s="90"/>
      <c r="G9" s="90"/>
      <c r="H9" s="90"/>
      <c r="I9" s="90">
        <v>1500000</v>
      </c>
      <c r="J9" s="90">
        <v>1500000</v>
      </c>
      <c r="K9" s="90"/>
      <c r="L9" s="90"/>
      <c r="M9" s="90"/>
      <c r="N9" s="90"/>
      <c r="O9" s="90">
        <v>245199.61</v>
      </c>
      <c r="P9" s="90">
        <v>245199.61</v>
      </c>
      <c r="Q9" s="90"/>
      <c r="R9" s="90"/>
      <c r="S9" s="9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B30" sqref="B30"/>
    </sheetView>
  </sheetViews>
  <sheetFormatPr defaultColWidth="9.13888888888889" defaultRowHeight="14.25" customHeight="1"/>
  <cols>
    <col min="1" max="1" width="14.287037037037" customWidth="1"/>
    <col min="2" max="2" width="32.5740740740741" customWidth="1"/>
    <col min="3" max="6" width="18.8518518518519" customWidth="1"/>
    <col min="7" max="7" width="21.287037037037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5:15">
      <c r="O1" s="55" t="s">
        <v>47</v>
      </c>
    </row>
    <row r="2" ht="28.5" customHeight="1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0" t="str">
        <f>"单位名称："&amp;"云南省林业调查规划院生态分院"</f>
        <v>单位名称：云南省林业调查规划院生态分院</v>
      </c>
      <c r="B3" s="101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2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62" t="s">
        <v>34</v>
      </c>
      <c r="E4" s="62"/>
      <c r="F4" s="62"/>
      <c r="G4" s="144" t="s">
        <v>35</v>
      </c>
      <c r="H4" s="9" t="s">
        <v>36</v>
      </c>
      <c r="I4" s="9" t="s">
        <v>51</v>
      </c>
      <c r="J4" s="10" t="s">
        <v>52</v>
      </c>
      <c r="K4" s="68" t="s">
        <v>53</v>
      </c>
      <c r="L4" s="68" t="s">
        <v>54</v>
      </c>
      <c r="M4" s="68" t="s">
        <v>55</v>
      </c>
      <c r="N4" s="68" t="s">
        <v>56</v>
      </c>
      <c r="O4" s="85" t="s">
        <v>57</v>
      </c>
    </row>
    <row r="5" ht="30" customHeight="1" spans="1:15">
      <c r="A5" s="18"/>
      <c r="B5" s="18"/>
      <c r="C5" s="18"/>
      <c r="D5" s="62" t="s">
        <v>33</v>
      </c>
      <c r="E5" s="62" t="s">
        <v>58</v>
      </c>
      <c r="F5" s="62" t="s">
        <v>59</v>
      </c>
      <c r="G5" s="18"/>
      <c r="H5" s="18"/>
      <c r="I5" s="18"/>
      <c r="J5" s="62" t="s">
        <v>33</v>
      </c>
      <c r="K5" s="89" t="s">
        <v>53</v>
      </c>
      <c r="L5" s="89" t="s">
        <v>54</v>
      </c>
      <c r="M5" s="89" t="s">
        <v>55</v>
      </c>
      <c r="N5" s="89" t="s">
        <v>56</v>
      </c>
      <c r="O5" s="89" t="s">
        <v>57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29" t="s">
        <v>60</v>
      </c>
      <c r="B7" s="29" t="s">
        <v>61</v>
      </c>
      <c r="C7" s="119">
        <v>1500000</v>
      </c>
      <c r="D7" s="119"/>
      <c r="E7" s="119"/>
      <c r="F7" s="119"/>
      <c r="G7" s="90"/>
      <c r="H7" s="119"/>
      <c r="I7" s="119"/>
      <c r="J7" s="119">
        <v>1500000</v>
      </c>
      <c r="K7" s="119">
        <v>1500000</v>
      </c>
      <c r="L7" s="119"/>
      <c r="M7" s="90"/>
      <c r="N7" s="119"/>
      <c r="O7" s="119"/>
    </row>
    <row r="8" ht="20.25" customHeight="1" spans="1:15">
      <c r="A8" s="127" t="s">
        <v>62</v>
      </c>
      <c r="B8" s="127" t="s">
        <v>63</v>
      </c>
      <c r="C8" s="119">
        <v>1500000</v>
      </c>
      <c r="D8" s="119"/>
      <c r="E8" s="119"/>
      <c r="F8" s="119"/>
      <c r="G8" s="90"/>
      <c r="H8" s="119"/>
      <c r="I8" s="119"/>
      <c r="J8" s="119">
        <v>1500000</v>
      </c>
      <c r="K8" s="119">
        <v>1500000</v>
      </c>
      <c r="L8" s="119"/>
      <c r="M8" s="90"/>
      <c r="N8" s="119"/>
      <c r="O8" s="119"/>
    </row>
    <row r="9" ht="20.25" customHeight="1" spans="1:15">
      <c r="A9" s="128" t="s">
        <v>64</v>
      </c>
      <c r="B9" s="128" t="s">
        <v>65</v>
      </c>
      <c r="C9" s="119">
        <v>1500000</v>
      </c>
      <c r="D9" s="119"/>
      <c r="E9" s="119"/>
      <c r="F9" s="119"/>
      <c r="G9" s="90"/>
      <c r="H9" s="119"/>
      <c r="I9" s="119"/>
      <c r="J9" s="119">
        <v>1500000</v>
      </c>
      <c r="K9" s="119">
        <v>1500000</v>
      </c>
      <c r="L9" s="119"/>
      <c r="M9" s="90"/>
      <c r="N9" s="119"/>
      <c r="O9" s="119"/>
    </row>
    <row r="10" ht="20.25" customHeight="1" spans="1:15">
      <c r="A10" s="29" t="s">
        <v>66</v>
      </c>
      <c r="B10" s="29" t="s">
        <v>67</v>
      </c>
      <c r="C10" s="119">
        <v>2728092.04</v>
      </c>
      <c r="D10" s="119">
        <v>2728092.04</v>
      </c>
      <c r="E10" s="119">
        <v>2728092.04</v>
      </c>
      <c r="F10" s="119"/>
      <c r="G10" s="90"/>
      <c r="H10" s="119"/>
      <c r="I10" s="119"/>
      <c r="J10" s="119"/>
      <c r="K10" s="119"/>
      <c r="L10" s="119"/>
      <c r="M10" s="90"/>
      <c r="N10" s="119"/>
      <c r="O10" s="119"/>
    </row>
    <row r="11" ht="20.25" customHeight="1" spans="1:15">
      <c r="A11" s="127" t="s">
        <v>68</v>
      </c>
      <c r="B11" s="127" t="s">
        <v>69</v>
      </c>
      <c r="C11" s="119">
        <v>2605590.4</v>
      </c>
      <c r="D11" s="119">
        <v>2605590.4</v>
      </c>
      <c r="E11" s="119">
        <v>2605590.4</v>
      </c>
      <c r="F11" s="119"/>
      <c r="G11" s="90"/>
      <c r="H11" s="119"/>
      <c r="I11" s="119"/>
      <c r="J11" s="119"/>
      <c r="K11" s="119"/>
      <c r="L11" s="119"/>
      <c r="M11" s="90"/>
      <c r="N11" s="119"/>
      <c r="O11" s="119"/>
    </row>
    <row r="12" ht="20.25" customHeight="1" spans="1:15">
      <c r="A12" s="128" t="s">
        <v>70</v>
      </c>
      <c r="B12" s="128" t="s">
        <v>71</v>
      </c>
      <c r="C12" s="119">
        <v>114300</v>
      </c>
      <c r="D12" s="119">
        <v>114300</v>
      </c>
      <c r="E12" s="119">
        <v>114300</v>
      </c>
      <c r="F12" s="119"/>
      <c r="G12" s="90"/>
      <c r="H12" s="119"/>
      <c r="I12" s="119"/>
      <c r="J12" s="119"/>
      <c r="K12" s="119"/>
      <c r="L12" s="119"/>
      <c r="M12" s="90"/>
      <c r="N12" s="119"/>
      <c r="O12" s="119"/>
    </row>
    <row r="13" ht="20.25" customHeight="1" spans="1:15">
      <c r="A13" s="128" t="s">
        <v>72</v>
      </c>
      <c r="B13" s="128" t="s">
        <v>73</v>
      </c>
      <c r="C13" s="119">
        <v>2491290.4</v>
      </c>
      <c r="D13" s="119">
        <v>2491290.4</v>
      </c>
      <c r="E13" s="119">
        <v>2491290.4</v>
      </c>
      <c r="F13" s="119"/>
      <c r="G13" s="90"/>
      <c r="H13" s="119"/>
      <c r="I13" s="119"/>
      <c r="J13" s="119"/>
      <c r="K13" s="119"/>
      <c r="L13" s="119"/>
      <c r="M13" s="90"/>
      <c r="N13" s="119"/>
      <c r="O13" s="119"/>
    </row>
    <row r="14" ht="20.25" customHeight="1" spans="1:15">
      <c r="A14" s="127" t="s">
        <v>74</v>
      </c>
      <c r="B14" s="127" t="s">
        <v>75</v>
      </c>
      <c r="C14" s="119">
        <v>122501.64</v>
      </c>
      <c r="D14" s="119">
        <v>122501.64</v>
      </c>
      <c r="E14" s="119">
        <v>122501.64</v>
      </c>
      <c r="F14" s="119"/>
      <c r="G14" s="90"/>
      <c r="H14" s="119"/>
      <c r="I14" s="119"/>
      <c r="J14" s="119"/>
      <c r="K14" s="119"/>
      <c r="L14" s="119"/>
      <c r="M14" s="90"/>
      <c r="N14" s="119"/>
      <c r="O14" s="119"/>
    </row>
    <row r="15" ht="20.25" customHeight="1" spans="1:15">
      <c r="A15" s="128" t="s">
        <v>76</v>
      </c>
      <c r="B15" s="128" t="s">
        <v>75</v>
      </c>
      <c r="C15" s="119">
        <v>122501.64</v>
      </c>
      <c r="D15" s="119">
        <v>122501.64</v>
      </c>
      <c r="E15" s="119">
        <v>122501.64</v>
      </c>
      <c r="F15" s="119"/>
      <c r="G15" s="90"/>
      <c r="H15" s="119"/>
      <c r="I15" s="119"/>
      <c r="J15" s="119"/>
      <c r="K15" s="119"/>
      <c r="L15" s="119"/>
      <c r="M15" s="90"/>
      <c r="N15" s="119"/>
      <c r="O15" s="119"/>
    </row>
    <row r="16" ht="20.25" customHeight="1" spans="1:15">
      <c r="A16" s="29" t="s">
        <v>77</v>
      </c>
      <c r="B16" s="29" t="s">
        <v>78</v>
      </c>
      <c r="C16" s="119">
        <v>3581408.19</v>
      </c>
      <c r="D16" s="119">
        <v>3581408.19</v>
      </c>
      <c r="E16" s="119">
        <v>3581408.19</v>
      </c>
      <c r="F16" s="119"/>
      <c r="G16" s="90"/>
      <c r="H16" s="119"/>
      <c r="I16" s="119"/>
      <c r="J16" s="119"/>
      <c r="K16" s="119"/>
      <c r="L16" s="119"/>
      <c r="M16" s="90"/>
      <c r="N16" s="119"/>
      <c r="O16" s="119"/>
    </row>
    <row r="17" ht="20.25" customHeight="1" spans="1:15">
      <c r="A17" s="127" t="s">
        <v>79</v>
      </c>
      <c r="B17" s="127" t="s">
        <v>80</v>
      </c>
      <c r="C17" s="119">
        <v>3581408.19</v>
      </c>
      <c r="D17" s="119">
        <v>3581408.19</v>
      </c>
      <c r="E17" s="119">
        <v>3581408.19</v>
      </c>
      <c r="F17" s="119"/>
      <c r="G17" s="90"/>
      <c r="H17" s="119"/>
      <c r="I17" s="119"/>
      <c r="J17" s="119"/>
      <c r="K17" s="119"/>
      <c r="L17" s="119"/>
      <c r="M17" s="90"/>
      <c r="N17" s="119"/>
      <c r="O17" s="119"/>
    </row>
    <row r="18" ht="20.25" customHeight="1" spans="1:15">
      <c r="A18" s="128" t="s">
        <v>81</v>
      </c>
      <c r="B18" s="128" t="s">
        <v>82</v>
      </c>
      <c r="C18" s="119">
        <v>2018821.02</v>
      </c>
      <c r="D18" s="119">
        <v>2018821.02</v>
      </c>
      <c r="E18" s="119">
        <v>2018821.02</v>
      </c>
      <c r="F18" s="119"/>
      <c r="G18" s="90"/>
      <c r="H18" s="119"/>
      <c r="I18" s="119"/>
      <c r="J18" s="119"/>
      <c r="K18" s="119"/>
      <c r="L18" s="119"/>
      <c r="M18" s="90"/>
      <c r="N18" s="119"/>
      <c r="O18" s="119"/>
    </row>
    <row r="19" ht="20.25" customHeight="1" spans="1:15">
      <c r="A19" s="128" t="s">
        <v>83</v>
      </c>
      <c r="B19" s="128" t="s">
        <v>84</v>
      </c>
      <c r="C19" s="119">
        <v>1437397.17</v>
      </c>
      <c r="D19" s="119">
        <v>1437397.17</v>
      </c>
      <c r="E19" s="119">
        <v>1437397.17</v>
      </c>
      <c r="F19" s="119"/>
      <c r="G19" s="90"/>
      <c r="H19" s="119"/>
      <c r="I19" s="119"/>
      <c r="J19" s="119"/>
      <c r="K19" s="119"/>
      <c r="L19" s="119"/>
      <c r="M19" s="90"/>
      <c r="N19" s="119"/>
      <c r="O19" s="119"/>
    </row>
    <row r="20" ht="20.25" customHeight="1" spans="1:15">
      <c r="A20" s="128" t="s">
        <v>85</v>
      </c>
      <c r="B20" s="128" t="s">
        <v>86</v>
      </c>
      <c r="C20" s="119">
        <v>125190</v>
      </c>
      <c r="D20" s="119">
        <v>125190</v>
      </c>
      <c r="E20" s="119">
        <v>125190</v>
      </c>
      <c r="F20" s="119"/>
      <c r="G20" s="90"/>
      <c r="H20" s="119"/>
      <c r="I20" s="119"/>
      <c r="J20" s="119"/>
      <c r="K20" s="119"/>
      <c r="L20" s="119"/>
      <c r="M20" s="90"/>
      <c r="N20" s="119"/>
      <c r="O20" s="119"/>
    </row>
    <row r="21" ht="20.25" customHeight="1" spans="1:15">
      <c r="A21" s="29" t="s">
        <v>87</v>
      </c>
      <c r="B21" s="29" t="s">
        <v>88</v>
      </c>
      <c r="C21" s="119">
        <v>750</v>
      </c>
      <c r="D21" s="119">
        <v>750</v>
      </c>
      <c r="E21" s="119"/>
      <c r="F21" s="119">
        <v>750</v>
      </c>
      <c r="G21" s="90"/>
      <c r="H21" s="119"/>
      <c r="I21" s="119"/>
      <c r="J21" s="119"/>
      <c r="K21" s="119"/>
      <c r="L21" s="119"/>
      <c r="M21" s="90"/>
      <c r="N21" s="119"/>
      <c r="O21" s="119"/>
    </row>
    <row r="22" ht="20.25" customHeight="1" spans="1:15">
      <c r="A22" s="127" t="s">
        <v>89</v>
      </c>
      <c r="B22" s="127" t="s">
        <v>90</v>
      </c>
      <c r="C22" s="119">
        <v>750</v>
      </c>
      <c r="D22" s="119">
        <v>750</v>
      </c>
      <c r="E22" s="119"/>
      <c r="F22" s="119">
        <v>750</v>
      </c>
      <c r="G22" s="90"/>
      <c r="H22" s="119"/>
      <c r="I22" s="119"/>
      <c r="J22" s="119"/>
      <c r="K22" s="119"/>
      <c r="L22" s="119"/>
      <c r="M22" s="90"/>
      <c r="N22" s="119"/>
      <c r="O22" s="119"/>
    </row>
    <row r="23" ht="20.25" customHeight="1" spans="1:15">
      <c r="A23" s="128" t="s">
        <v>91</v>
      </c>
      <c r="B23" s="128" t="s">
        <v>92</v>
      </c>
      <c r="C23" s="119">
        <v>750</v>
      </c>
      <c r="D23" s="119">
        <v>750</v>
      </c>
      <c r="E23" s="119"/>
      <c r="F23" s="119">
        <v>750</v>
      </c>
      <c r="G23" s="90"/>
      <c r="H23" s="119"/>
      <c r="I23" s="119"/>
      <c r="J23" s="119"/>
      <c r="K23" s="119"/>
      <c r="L23" s="119"/>
      <c r="M23" s="90"/>
      <c r="N23" s="119"/>
      <c r="O23" s="119"/>
    </row>
    <row r="24" ht="20.25" customHeight="1" spans="1:15">
      <c r="A24" s="29" t="s">
        <v>93</v>
      </c>
      <c r="B24" s="29" t="s">
        <v>94</v>
      </c>
      <c r="C24" s="119">
        <v>24935709.93</v>
      </c>
      <c r="D24" s="119">
        <v>24935709.93</v>
      </c>
      <c r="E24" s="119">
        <v>19751860.32</v>
      </c>
      <c r="F24" s="119">
        <v>5183849.61</v>
      </c>
      <c r="G24" s="90"/>
      <c r="H24" s="119"/>
      <c r="I24" s="119"/>
      <c r="J24" s="119"/>
      <c r="K24" s="119"/>
      <c r="L24" s="119"/>
      <c r="M24" s="90"/>
      <c r="N24" s="119"/>
      <c r="O24" s="119"/>
    </row>
    <row r="25" ht="20.25" customHeight="1" spans="1:15">
      <c r="A25" s="127" t="s">
        <v>95</v>
      </c>
      <c r="B25" s="127" t="s">
        <v>96</v>
      </c>
      <c r="C25" s="119">
        <v>24935709.93</v>
      </c>
      <c r="D25" s="119">
        <v>24935709.93</v>
      </c>
      <c r="E25" s="119">
        <v>19751860.32</v>
      </c>
      <c r="F25" s="119">
        <v>5183849.61</v>
      </c>
      <c r="G25" s="90"/>
      <c r="H25" s="119"/>
      <c r="I25" s="119"/>
      <c r="J25" s="119"/>
      <c r="K25" s="119"/>
      <c r="L25" s="119"/>
      <c r="M25" s="90"/>
      <c r="N25" s="119"/>
      <c r="O25" s="119"/>
    </row>
    <row r="26" ht="20.25" customHeight="1" spans="1:15">
      <c r="A26" s="128" t="s">
        <v>97</v>
      </c>
      <c r="B26" s="128" t="s">
        <v>98</v>
      </c>
      <c r="C26" s="119">
        <v>19751860.32</v>
      </c>
      <c r="D26" s="119">
        <v>19751860.32</v>
      </c>
      <c r="E26" s="119">
        <v>19751860.32</v>
      </c>
      <c r="F26" s="119"/>
      <c r="G26" s="90"/>
      <c r="H26" s="119"/>
      <c r="I26" s="119"/>
      <c r="J26" s="119"/>
      <c r="K26" s="119"/>
      <c r="L26" s="119"/>
      <c r="M26" s="90"/>
      <c r="N26" s="119"/>
      <c r="O26" s="119"/>
    </row>
    <row r="27" ht="20.25" customHeight="1" spans="1:15">
      <c r="A27" s="128" t="s">
        <v>99</v>
      </c>
      <c r="B27" s="128" t="s">
        <v>100</v>
      </c>
      <c r="C27" s="119">
        <v>3869749.61</v>
      </c>
      <c r="D27" s="119">
        <v>3869749.61</v>
      </c>
      <c r="E27" s="119"/>
      <c r="F27" s="119">
        <v>3869749.61</v>
      </c>
      <c r="G27" s="90"/>
      <c r="H27" s="119"/>
      <c r="I27" s="119"/>
      <c r="J27" s="119"/>
      <c r="K27" s="119"/>
      <c r="L27" s="119"/>
      <c r="M27" s="90"/>
      <c r="N27" s="119"/>
      <c r="O27" s="119"/>
    </row>
    <row r="28" ht="20.25" customHeight="1" spans="1:15">
      <c r="A28" s="128" t="s">
        <v>101</v>
      </c>
      <c r="B28" s="128" t="s">
        <v>102</v>
      </c>
      <c r="C28" s="119">
        <v>1314100</v>
      </c>
      <c r="D28" s="119">
        <v>1314100</v>
      </c>
      <c r="E28" s="119"/>
      <c r="F28" s="119">
        <v>1314100</v>
      </c>
      <c r="G28" s="90"/>
      <c r="H28" s="119"/>
      <c r="I28" s="119"/>
      <c r="J28" s="119"/>
      <c r="K28" s="119"/>
      <c r="L28" s="119"/>
      <c r="M28" s="90"/>
      <c r="N28" s="119"/>
      <c r="O28" s="119"/>
    </row>
    <row r="29" ht="20.25" customHeight="1" spans="1:15">
      <c r="A29" s="29" t="s">
        <v>103</v>
      </c>
      <c r="B29" s="29" t="s">
        <v>104</v>
      </c>
      <c r="C29" s="119">
        <v>2056541.99</v>
      </c>
      <c r="D29" s="119">
        <v>2056541.99</v>
      </c>
      <c r="E29" s="119">
        <v>2056541.99</v>
      </c>
      <c r="F29" s="119"/>
      <c r="G29" s="90"/>
      <c r="H29" s="119"/>
      <c r="I29" s="119"/>
      <c r="J29" s="119"/>
      <c r="K29" s="119"/>
      <c r="L29" s="119"/>
      <c r="M29" s="90"/>
      <c r="N29" s="119"/>
      <c r="O29" s="119"/>
    </row>
    <row r="30" ht="20.25" customHeight="1" spans="1:15">
      <c r="A30" s="127" t="s">
        <v>105</v>
      </c>
      <c r="B30" s="127" t="s">
        <v>106</v>
      </c>
      <c r="C30" s="119">
        <v>2056541.99</v>
      </c>
      <c r="D30" s="119">
        <v>2056541.99</v>
      </c>
      <c r="E30" s="119">
        <v>2056541.99</v>
      </c>
      <c r="F30" s="119"/>
      <c r="G30" s="90"/>
      <c r="H30" s="119"/>
      <c r="I30" s="119"/>
      <c r="J30" s="119"/>
      <c r="K30" s="119"/>
      <c r="L30" s="119"/>
      <c r="M30" s="90"/>
      <c r="N30" s="119"/>
      <c r="O30" s="119"/>
    </row>
    <row r="31" ht="20.25" customHeight="1" spans="1:15">
      <c r="A31" s="128" t="s">
        <v>107</v>
      </c>
      <c r="B31" s="128" t="s">
        <v>108</v>
      </c>
      <c r="C31" s="119">
        <v>2056541.99</v>
      </c>
      <c r="D31" s="119">
        <v>2056541.99</v>
      </c>
      <c r="E31" s="119">
        <v>2056541.99</v>
      </c>
      <c r="F31" s="119"/>
      <c r="G31" s="90"/>
      <c r="H31" s="119"/>
      <c r="I31" s="119"/>
      <c r="J31" s="119"/>
      <c r="K31" s="119"/>
      <c r="L31" s="119"/>
      <c r="M31" s="90"/>
      <c r="N31" s="119"/>
      <c r="O31" s="119"/>
    </row>
    <row r="32" ht="17.25" customHeight="1" spans="1:15">
      <c r="A32" s="103" t="s">
        <v>109</v>
      </c>
      <c r="B32" s="104" t="s">
        <v>109</v>
      </c>
      <c r="C32" s="119">
        <v>34802502.15</v>
      </c>
      <c r="D32" s="119">
        <v>33302502.15</v>
      </c>
      <c r="E32" s="119">
        <v>28117902.54</v>
      </c>
      <c r="F32" s="119">
        <v>5184599.61</v>
      </c>
      <c r="G32" s="90"/>
      <c r="H32" s="119"/>
      <c r="I32" s="119"/>
      <c r="J32" s="119">
        <v>1500000</v>
      </c>
      <c r="K32" s="119">
        <v>1500000</v>
      </c>
      <c r="L32" s="119"/>
      <c r="M32" s="90"/>
      <c r="N32" s="119"/>
      <c r="O32" s="119"/>
    </row>
  </sheetData>
  <mergeCells count="11">
    <mergeCell ref="A2:O2"/>
    <mergeCell ref="A3:L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B30" sqref="B30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4:4">
      <c r="D1" s="98" t="s">
        <v>110</v>
      </c>
    </row>
    <row r="2" ht="31.5" customHeight="1" spans="1:4">
      <c r="A2" s="45" t="s">
        <v>111</v>
      </c>
      <c r="B2" s="131"/>
      <c r="C2" s="131"/>
      <c r="D2" s="131"/>
    </row>
    <row r="3" ht="17.25" customHeight="1" spans="1:4">
      <c r="A3" s="4" t="str">
        <f>"单位名称："&amp;"云南省林业调查规划院生态分院"</f>
        <v>单位名称：云南省林业调查规划院生态分院</v>
      </c>
      <c r="B3" s="132"/>
      <c r="C3" s="132"/>
      <c r="D3" s="99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112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113</v>
      </c>
      <c r="B7" s="135">
        <v>33057302.54</v>
      </c>
      <c r="C7" s="136" t="s">
        <v>114</v>
      </c>
      <c r="D7" s="135">
        <v>33302502.15</v>
      </c>
    </row>
    <row r="8" ht="29.15" customHeight="1" spans="1:4">
      <c r="A8" s="137" t="s">
        <v>115</v>
      </c>
      <c r="B8" s="90">
        <v>33057302.54</v>
      </c>
      <c r="C8" s="23" t="str">
        <f>"（一）"&amp;"科学技术支出"</f>
        <v>（一）科学技术支出</v>
      </c>
      <c r="D8" s="90"/>
    </row>
    <row r="9" ht="29.15" customHeight="1" spans="1:4">
      <c r="A9" s="137" t="s">
        <v>116</v>
      </c>
      <c r="B9" s="90"/>
      <c r="C9" s="23" t="str">
        <f>"（二）"&amp;"社会保障和就业支出"</f>
        <v>（二）社会保障和就业支出</v>
      </c>
      <c r="D9" s="90">
        <v>2728092.04</v>
      </c>
    </row>
    <row r="10" ht="29.15" customHeight="1" spans="1:4">
      <c r="A10" s="137" t="s">
        <v>117</v>
      </c>
      <c r="B10" s="90"/>
      <c r="C10" s="23" t="str">
        <f>"（三）"&amp;"卫生健康支出"</f>
        <v>（三）卫生健康支出</v>
      </c>
      <c r="D10" s="90">
        <v>3581408.19</v>
      </c>
    </row>
    <row r="11" ht="29.15" customHeight="1" spans="1:4">
      <c r="A11" s="138" t="s">
        <v>118</v>
      </c>
      <c r="B11" s="139">
        <v>245199.61</v>
      </c>
      <c r="C11" s="23" t="str">
        <f>"（四）"&amp;"节能环保支出"</f>
        <v>（四）节能环保支出</v>
      </c>
      <c r="D11" s="90">
        <v>750</v>
      </c>
    </row>
    <row r="12" ht="29.15" customHeight="1" spans="1:4">
      <c r="A12" s="137" t="s">
        <v>115</v>
      </c>
      <c r="B12" s="119">
        <v>245199.61</v>
      </c>
      <c r="C12" s="23" t="str">
        <f>"（五）"&amp;"农林水支出"</f>
        <v>（五）农林水支出</v>
      </c>
      <c r="D12" s="90">
        <v>24935709.93</v>
      </c>
    </row>
    <row r="13" ht="29.15" customHeight="1" spans="1:4">
      <c r="A13" s="140" t="s">
        <v>116</v>
      </c>
      <c r="B13" s="119"/>
      <c r="C13" s="23" t="str">
        <f>"（六）"&amp;"住房保障支出"</f>
        <v>（六）住房保障支出</v>
      </c>
      <c r="D13" s="90">
        <v>2056541.99</v>
      </c>
    </row>
    <row r="14" ht="29.15" customHeight="1" spans="1:4">
      <c r="A14" s="140" t="s">
        <v>117</v>
      </c>
      <c r="B14" s="139"/>
      <c r="C14" s="141"/>
      <c r="D14" s="139"/>
    </row>
    <row r="15" ht="29.15" customHeight="1" spans="1:4">
      <c r="A15" s="142"/>
      <c r="B15" s="139"/>
      <c r="C15" s="143" t="s">
        <v>119</v>
      </c>
      <c r="D15" s="139"/>
    </row>
    <row r="16" ht="29.15" customHeight="1" spans="1:4">
      <c r="A16" s="142" t="s">
        <v>120</v>
      </c>
      <c r="B16" s="139">
        <v>33302502.15</v>
      </c>
      <c r="C16" s="141" t="s">
        <v>26</v>
      </c>
      <c r="D16" s="139">
        <v>33302502.15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B30" sqref="B30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87037037037" customWidth="1"/>
    <col min="4" max="6" width="25.037037037037" customWidth="1"/>
    <col min="7" max="7" width="24.287037037037" customWidth="1"/>
  </cols>
  <sheetData>
    <row r="1" ht="12" customHeight="1" spans="4:7">
      <c r="D1" s="111"/>
      <c r="F1" s="55"/>
      <c r="G1" s="55" t="s">
        <v>121</v>
      </c>
    </row>
    <row r="2" ht="39" customHeight="1" spans="1:7">
      <c r="A2" s="3" t="s">
        <v>122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"单位名称："&amp;"云南省林业调查规划院生态分院"</f>
        <v>单位名称：云南省林业调查规划院生态分院</v>
      </c>
      <c r="F3" s="102"/>
      <c r="G3" s="102" t="s">
        <v>2</v>
      </c>
    </row>
    <row r="4" ht="20.25" customHeight="1" spans="1:7">
      <c r="A4" s="121" t="s">
        <v>123</v>
      </c>
      <c r="B4" s="122"/>
      <c r="C4" s="123" t="s">
        <v>31</v>
      </c>
      <c r="D4" s="11" t="s">
        <v>58</v>
      </c>
      <c r="E4" s="11"/>
      <c r="F4" s="12"/>
      <c r="G4" s="123" t="s">
        <v>59</v>
      </c>
    </row>
    <row r="5" ht="20.25" customHeight="1" spans="1:7">
      <c r="A5" s="124" t="s">
        <v>49</v>
      </c>
      <c r="B5" s="125" t="s">
        <v>50</v>
      </c>
      <c r="C5" s="92"/>
      <c r="D5" s="92" t="s">
        <v>33</v>
      </c>
      <c r="E5" s="92" t="s">
        <v>124</v>
      </c>
      <c r="F5" s="92" t="s">
        <v>125</v>
      </c>
      <c r="G5" s="92"/>
    </row>
    <row r="6" ht="13.5" customHeight="1" spans="1:7">
      <c r="A6" s="126" t="s">
        <v>126</v>
      </c>
      <c r="B6" s="126" t="s">
        <v>127</v>
      </c>
      <c r="C6" s="126" t="s">
        <v>128</v>
      </c>
      <c r="D6" s="62"/>
      <c r="E6" s="126" t="s">
        <v>129</v>
      </c>
      <c r="F6" s="126" t="s">
        <v>130</v>
      </c>
      <c r="G6" s="126" t="s">
        <v>131</v>
      </c>
    </row>
    <row r="7" ht="18" customHeight="1" spans="1:7">
      <c r="A7" s="29" t="s">
        <v>66</v>
      </c>
      <c r="B7" s="29" t="s">
        <v>67</v>
      </c>
      <c r="C7" s="22">
        <v>2728092.04</v>
      </c>
      <c r="D7" s="22">
        <v>2728092.04</v>
      </c>
      <c r="E7" s="22">
        <v>2613792.04</v>
      </c>
      <c r="F7" s="22">
        <v>114300</v>
      </c>
      <c r="G7" s="22"/>
    </row>
    <row r="8" ht="18" customHeight="1" spans="1:7">
      <c r="A8" s="29" t="s">
        <v>68</v>
      </c>
      <c r="B8" s="127" t="s">
        <v>69</v>
      </c>
      <c r="C8" s="22">
        <v>2605590.4</v>
      </c>
      <c r="D8" s="22">
        <v>2605590.4</v>
      </c>
      <c r="E8" s="22">
        <v>2491290.4</v>
      </c>
      <c r="F8" s="22">
        <v>114300</v>
      </c>
      <c r="G8" s="22"/>
    </row>
    <row r="9" ht="18" customHeight="1" spans="1:7">
      <c r="A9" s="29" t="s">
        <v>70</v>
      </c>
      <c r="B9" s="128" t="s">
        <v>71</v>
      </c>
      <c r="C9" s="22">
        <v>114300</v>
      </c>
      <c r="D9" s="22">
        <v>114300</v>
      </c>
      <c r="E9" s="22"/>
      <c r="F9" s="22">
        <v>114300</v>
      </c>
      <c r="G9" s="22"/>
    </row>
    <row r="10" ht="18" customHeight="1" spans="1:7">
      <c r="A10" s="29" t="s">
        <v>72</v>
      </c>
      <c r="B10" s="128" t="s">
        <v>73</v>
      </c>
      <c r="C10" s="22">
        <v>2491290.4</v>
      </c>
      <c r="D10" s="22">
        <v>2491290.4</v>
      </c>
      <c r="E10" s="22">
        <v>2491290.4</v>
      </c>
      <c r="F10" s="22"/>
      <c r="G10" s="22"/>
    </row>
    <row r="11" ht="18" customHeight="1" spans="1:7">
      <c r="A11" s="29" t="s">
        <v>74</v>
      </c>
      <c r="B11" s="127" t="s">
        <v>75</v>
      </c>
      <c r="C11" s="22">
        <v>122501.64</v>
      </c>
      <c r="D11" s="22">
        <v>122501.64</v>
      </c>
      <c r="E11" s="22">
        <v>122501.64</v>
      </c>
      <c r="F11" s="22"/>
      <c r="G11" s="22"/>
    </row>
    <row r="12" ht="18" customHeight="1" spans="1:7">
      <c r="A12" s="29" t="s">
        <v>76</v>
      </c>
      <c r="B12" s="128" t="s">
        <v>75</v>
      </c>
      <c r="C12" s="22">
        <v>122501.64</v>
      </c>
      <c r="D12" s="22">
        <v>122501.64</v>
      </c>
      <c r="E12" s="22">
        <v>122501.64</v>
      </c>
      <c r="F12" s="22"/>
      <c r="G12" s="22"/>
    </row>
    <row r="13" ht="18" customHeight="1" spans="1:7">
      <c r="A13" s="29" t="s">
        <v>77</v>
      </c>
      <c r="B13" s="29" t="s">
        <v>78</v>
      </c>
      <c r="C13" s="22">
        <v>3581408.19</v>
      </c>
      <c r="D13" s="22">
        <v>3581408.19</v>
      </c>
      <c r="E13" s="22">
        <v>3581408.19</v>
      </c>
      <c r="F13" s="22"/>
      <c r="G13" s="22"/>
    </row>
    <row r="14" ht="18" customHeight="1" spans="1:7">
      <c r="A14" s="29" t="s">
        <v>79</v>
      </c>
      <c r="B14" s="127" t="s">
        <v>80</v>
      </c>
      <c r="C14" s="22">
        <v>3581408.19</v>
      </c>
      <c r="D14" s="22">
        <v>3581408.19</v>
      </c>
      <c r="E14" s="22">
        <v>3581408.19</v>
      </c>
      <c r="F14" s="22"/>
      <c r="G14" s="22"/>
    </row>
    <row r="15" ht="18" customHeight="1" spans="1:7">
      <c r="A15" s="29" t="s">
        <v>81</v>
      </c>
      <c r="B15" s="128" t="s">
        <v>82</v>
      </c>
      <c r="C15" s="22">
        <v>2018821.02</v>
      </c>
      <c r="D15" s="22">
        <v>2018821.02</v>
      </c>
      <c r="E15" s="22">
        <v>2018821.02</v>
      </c>
      <c r="F15" s="22"/>
      <c r="G15" s="22"/>
    </row>
    <row r="16" ht="18" customHeight="1" spans="1:7">
      <c r="A16" s="29" t="s">
        <v>83</v>
      </c>
      <c r="B16" s="128" t="s">
        <v>84</v>
      </c>
      <c r="C16" s="22">
        <v>1437397.17</v>
      </c>
      <c r="D16" s="22">
        <v>1437397.17</v>
      </c>
      <c r="E16" s="22">
        <v>1437397.17</v>
      </c>
      <c r="F16" s="22"/>
      <c r="G16" s="22"/>
    </row>
    <row r="17" ht="18" customHeight="1" spans="1:7">
      <c r="A17" s="29" t="s">
        <v>85</v>
      </c>
      <c r="B17" s="128" t="s">
        <v>86</v>
      </c>
      <c r="C17" s="22">
        <v>125190</v>
      </c>
      <c r="D17" s="22">
        <v>125190</v>
      </c>
      <c r="E17" s="22">
        <v>125190</v>
      </c>
      <c r="F17" s="22"/>
      <c r="G17" s="22"/>
    </row>
    <row r="18" ht="18" customHeight="1" spans="1:7">
      <c r="A18" s="29" t="s">
        <v>93</v>
      </c>
      <c r="B18" s="29" t="s">
        <v>94</v>
      </c>
      <c r="C18" s="22">
        <v>24691260.32</v>
      </c>
      <c r="D18" s="22">
        <v>19751860.32</v>
      </c>
      <c r="E18" s="22">
        <v>18197237</v>
      </c>
      <c r="F18" s="22">
        <v>1554623.32</v>
      </c>
      <c r="G18" s="22">
        <v>4939400</v>
      </c>
    </row>
    <row r="19" ht="18" customHeight="1" spans="1:7">
      <c r="A19" s="29" t="s">
        <v>95</v>
      </c>
      <c r="B19" s="127" t="s">
        <v>96</v>
      </c>
      <c r="C19" s="22">
        <v>24691260.32</v>
      </c>
      <c r="D19" s="22">
        <v>19751860.32</v>
      </c>
      <c r="E19" s="22">
        <v>18197237</v>
      </c>
      <c r="F19" s="22">
        <v>1554623.32</v>
      </c>
      <c r="G19" s="22">
        <v>4939400</v>
      </c>
    </row>
    <row r="20" ht="18" customHeight="1" spans="1:7">
      <c r="A20" s="29" t="s">
        <v>97</v>
      </c>
      <c r="B20" s="128" t="s">
        <v>98</v>
      </c>
      <c r="C20" s="22">
        <v>19751860.32</v>
      </c>
      <c r="D20" s="22">
        <v>19751860.32</v>
      </c>
      <c r="E20" s="22">
        <v>18197237</v>
      </c>
      <c r="F20" s="22">
        <v>1554623.32</v>
      </c>
      <c r="G20" s="22"/>
    </row>
    <row r="21" ht="18" customHeight="1" spans="1:7">
      <c r="A21" s="29" t="s">
        <v>99</v>
      </c>
      <c r="B21" s="128" t="s">
        <v>100</v>
      </c>
      <c r="C21" s="22">
        <v>3625300</v>
      </c>
      <c r="D21" s="22"/>
      <c r="E21" s="22"/>
      <c r="F21" s="22"/>
      <c r="G21" s="22">
        <v>3625300</v>
      </c>
    </row>
    <row r="22" ht="18" customHeight="1" spans="1:7">
      <c r="A22" s="29" t="s">
        <v>101</v>
      </c>
      <c r="B22" s="128" t="s">
        <v>102</v>
      </c>
      <c r="C22" s="22">
        <v>1314100</v>
      </c>
      <c r="D22" s="22"/>
      <c r="E22" s="22"/>
      <c r="F22" s="22"/>
      <c r="G22" s="22">
        <v>1314100</v>
      </c>
    </row>
    <row r="23" ht="18" customHeight="1" spans="1:7">
      <c r="A23" s="29" t="s">
        <v>103</v>
      </c>
      <c r="B23" s="29" t="s">
        <v>104</v>
      </c>
      <c r="C23" s="22">
        <v>2056541.99</v>
      </c>
      <c r="D23" s="22">
        <v>2056541.99</v>
      </c>
      <c r="E23" s="22">
        <v>2056541.99</v>
      </c>
      <c r="F23" s="22"/>
      <c r="G23" s="22"/>
    </row>
    <row r="24" ht="18" customHeight="1" spans="1:7">
      <c r="A24" s="29" t="s">
        <v>105</v>
      </c>
      <c r="B24" s="127" t="s">
        <v>106</v>
      </c>
      <c r="C24" s="22">
        <v>2056541.99</v>
      </c>
      <c r="D24" s="22">
        <v>2056541.99</v>
      </c>
      <c r="E24" s="22">
        <v>2056541.99</v>
      </c>
      <c r="F24" s="22"/>
      <c r="G24" s="22"/>
    </row>
    <row r="25" ht="18" customHeight="1" spans="1:7">
      <c r="A25" s="29" t="s">
        <v>107</v>
      </c>
      <c r="B25" s="128" t="s">
        <v>108</v>
      </c>
      <c r="C25" s="22">
        <v>2056541.99</v>
      </c>
      <c r="D25" s="22">
        <v>2056541.99</v>
      </c>
      <c r="E25" s="22">
        <v>2056541.99</v>
      </c>
      <c r="F25" s="22"/>
      <c r="G25" s="22"/>
    </row>
    <row r="26" ht="18" customHeight="1" spans="1:7">
      <c r="A26" s="129" t="s">
        <v>109</v>
      </c>
      <c r="B26" s="130" t="s">
        <v>109</v>
      </c>
      <c r="C26" s="22">
        <v>33057302.54</v>
      </c>
      <c r="D26" s="22">
        <v>28117902.54</v>
      </c>
      <c r="E26" s="22">
        <v>26448979.22</v>
      </c>
      <c r="F26" s="22">
        <v>1668923.32</v>
      </c>
      <c r="G26" s="22">
        <v>4939400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F38" sqref="F38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5"/>
      <c r="B1" s="115"/>
      <c r="C1" s="60"/>
      <c r="F1" s="59" t="s">
        <v>132</v>
      </c>
    </row>
    <row r="2" ht="25.5" customHeight="1" spans="1:6">
      <c r="A2" s="116" t="s">
        <v>133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"单位名称："&amp;"云南省林业调查规划院生态分院"</f>
        <v>单位名称：云南省林业调查规划院生态分院</v>
      </c>
      <c r="B3" s="115"/>
      <c r="C3" s="60"/>
      <c r="F3" s="59" t="s">
        <v>134</v>
      </c>
    </row>
    <row r="4" ht="19.5" customHeight="1" spans="1:6">
      <c r="A4" s="9" t="s">
        <v>135</v>
      </c>
      <c r="B4" s="15" t="s">
        <v>136</v>
      </c>
      <c r="C4" s="10" t="s">
        <v>137</v>
      </c>
      <c r="D4" s="11"/>
      <c r="E4" s="12"/>
      <c r="F4" s="15" t="s">
        <v>138</v>
      </c>
    </row>
    <row r="5" ht="19.5" customHeight="1" spans="1:6">
      <c r="A5" s="17"/>
      <c r="B5" s="18"/>
      <c r="C5" s="62" t="s">
        <v>33</v>
      </c>
      <c r="D5" s="62" t="s">
        <v>139</v>
      </c>
      <c r="E5" s="62" t="s">
        <v>140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95686.64</v>
      </c>
      <c r="B7" s="119"/>
      <c r="C7" s="120">
        <v>90686.64</v>
      </c>
      <c r="D7" s="119"/>
      <c r="E7" s="119">
        <v>90686.64</v>
      </c>
      <c r="F7" s="119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workbookViewId="0">
      <selection activeCell="B30" sqref="B30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37037037037" customWidth="1"/>
  </cols>
  <sheetData>
    <row r="1" ht="13.5" customHeight="1" spans="4:23">
      <c r="D1" s="1"/>
      <c r="E1" s="1"/>
      <c r="F1" s="1"/>
      <c r="G1" s="1"/>
      <c r="U1" s="111"/>
      <c r="W1" s="55" t="s">
        <v>141</v>
      </c>
    </row>
    <row r="2" ht="27.75" customHeight="1" spans="1:23">
      <c r="A2" s="27" t="s">
        <v>142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"单位名称："&amp;"云南省林业调查规划院生态分院"</f>
        <v>单位名称：云南省林业调查规划院生态分院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1"/>
      <c r="W3" s="102" t="s">
        <v>134</v>
      </c>
    </row>
    <row r="4" ht="21.75" customHeight="1" spans="1:23">
      <c r="A4" s="8" t="s">
        <v>143</v>
      </c>
      <c r="B4" s="8" t="s">
        <v>144</v>
      </c>
      <c r="C4" s="8" t="s">
        <v>145</v>
      </c>
      <c r="D4" s="9" t="s">
        <v>146</v>
      </c>
      <c r="E4" s="9" t="s">
        <v>147</v>
      </c>
      <c r="F4" s="9" t="s">
        <v>148</v>
      </c>
      <c r="G4" s="9" t="s">
        <v>149</v>
      </c>
      <c r="H4" s="62" t="s">
        <v>150</v>
      </c>
      <c r="I4" s="62"/>
      <c r="J4" s="62"/>
      <c r="K4" s="62"/>
      <c r="L4" s="108"/>
      <c r="M4" s="108"/>
      <c r="N4" s="108"/>
      <c r="O4" s="108"/>
      <c r="P4" s="108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31</v>
      </c>
      <c r="I5" s="47" t="s">
        <v>34</v>
      </c>
      <c r="J5" s="47"/>
      <c r="K5" s="47"/>
      <c r="L5" s="108"/>
      <c r="M5" s="108"/>
      <c r="N5" s="108" t="s">
        <v>151</v>
      </c>
      <c r="O5" s="108"/>
      <c r="P5" s="108"/>
      <c r="Q5" s="47" t="s">
        <v>37</v>
      </c>
      <c r="R5" s="62" t="s">
        <v>52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152</v>
      </c>
      <c r="J6" s="47" t="s">
        <v>153</v>
      </c>
      <c r="K6" s="47" t="s">
        <v>154</v>
      </c>
      <c r="L6" s="114" t="s">
        <v>155</v>
      </c>
      <c r="M6" s="114" t="s">
        <v>156</v>
      </c>
      <c r="N6" s="114" t="s">
        <v>34</v>
      </c>
      <c r="O6" s="114" t="s">
        <v>35</v>
      </c>
      <c r="P6" s="114" t="s">
        <v>36</v>
      </c>
      <c r="Q6" s="47"/>
      <c r="R6" s="47" t="s">
        <v>33</v>
      </c>
      <c r="S6" s="47" t="s">
        <v>44</v>
      </c>
      <c r="T6" s="47" t="s">
        <v>157</v>
      </c>
      <c r="U6" s="47" t="s">
        <v>40</v>
      </c>
      <c r="V6" s="47" t="s">
        <v>41</v>
      </c>
      <c r="W6" s="47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4"/>
      <c r="M7" s="114"/>
      <c r="N7" s="114"/>
      <c r="O7" s="114"/>
      <c r="P7" s="114"/>
      <c r="Q7" s="47"/>
      <c r="R7" s="47"/>
      <c r="S7" s="47"/>
      <c r="T7" s="47"/>
      <c r="U7" s="47"/>
      <c r="V7" s="47"/>
      <c r="W7" s="47"/>
    </row>
    <row r="8" ht="15" customHeight="1" spans="1:23">
      <c r="A8" s="112">
        <v>1</v>
      </c>
      <c r="B8" s="112">
        <v>2</v>
      </c>
      <c r="C8" s="112">
        <v>3</v>
      </c>
      <c r="D8" s="112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  <c r="T8" s="112">
        <v>20</v>
      </c>
      <c r="U8" s="112">
        <v>21</v>
      </c>
      <c r="V8" s="112">
        <v>22</v>
      </c>
      <c r="W8" s="112">
        <v>23</v>
      </c>
    </row>
    <row r="9" ht="18.75" customHeight="1" spans="1:23">
      <c r="A9" s="23" t="s">
        <v>46</v>
      </c>
      <c r="B9" s="107"/>
      <c r="C9" s="23"/>
      <c r="D9" s="23"/>
      <c r="E9" s="23"/>
      <c r="F9" s="23"/>
      <c r="G9" s="23"/>
      <c r="H9" s="22">
        <v>28117902.54</v>
      </c>
      <c r="I9" s="22">
        <v>28117902.54</v>
      </c>
      <c r="J9" s="22">
        <v>6961431.88</v>
      </c>
      <c r="K9" s="22"/>
      <c r="L9" s="22">
        <v>20744470.66</v>
      </c>
      <c r="M9" s="22">
        <v>412000</v>
      </c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3" t="s">
        <v>46</v>
      </c>
      <c r="B10" s="107" t="s">
        <v>158</v>
      </c>
      <c r="C10" s="23" t="s">
        <v>159</v>
      </c>
      <c r="D10" s="23" t="s">
        <v>97</v>
      </c>
      <c r="E10" s="23" t="s">
        <v>98</v>
      </c>
      <c r="F10" s="23" t="s">
        <v>160</v>
      </c>
      <c r="G10" s="23" t="s">
        <v>161</v>
      </c>
      <c r="H10" s="22">
        <v>7456188</v>
      </c>
      <c r="I10" s="22">
        <v>7456188</v>
      </c>
      <c r="J10" s="22">
        <v>1864047</v>
      </c>
      <c r="K10" s="22"/>
      <c r="L10" s="22">
        <v>5592141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3" t="s">
        <v>46</v>
      </c>
      <c r="B11" s="107" t="s">
        <v>158</v>
      </c>
      <c r="C11" s="23" t="s">
        <v>159</v>
      </c>
      <c r="D11" s="23" t="s">
        <v>97</v>
      </c>
      <c r="E11" s="23" t="s">
        <v>98</v>
      </c>
      <c r="F11" s="23" t="s">
        <v>162</v>
      </c>
      <c r="G11" s="23" t="s">
        <v>163</v>
      </c>
      <c r="H11" s="22">
        <v>5952</v>
      </c>
      <c r="I11" s="22">
        <v>5952</v>
      </c>
      <c r="J11" s="22">
        <v>1488</v>
      </c>
      <c r="K11" s="22"/>
      <c r="L11" s="22">
        <v>4464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3" t="s">
        <v>46</v>
      </c>
      <c r="B12" s="107" t="s">
        <v>158</v>
      </c>
      <c r="C12" s="23" t="s">
        <v>159</v>
      </c>
      <c r="D12" s="23" t="s">
        <v>97</v>
      </c>
      <c r="E12" s="23" t="s">
        <v>98</v>
      </c>
      <c r="F12" s="23" t="s">
        <v>164</v>
      </c>
      <c r="G12" s="23" t="s">
        <v>165</v>
      </c>
      <c r="H12" s="22">
        <v>621349</v>
      </c>
      <c r="I12" s="22">
        <v>621349</v>
      </c>
      <c r="J12" s="22">
        <v>155337.25</v>
      </c>
      <c r="K12" s="22"/>
      <c r="L12" s="22">
        <v>466011.75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3" t="s">
        <v>46</v>
      </c>
      <c r="B13" s="107" t="s">
        <v>158</v>
      </c>
      <c r="C13" s="23" t="s">
        <v>159</v>
      </c>
      <c r="D13" s="23" t="s">
        <v>97</v>
      </c>
      <c r="E13" s="23" t="s">
        <v>98</v>
      </c>
      <c r="F13" s="23" t="s">
        <v>166</v>
      </c>
      <c r="G13" s="23" t="s">
        <v>167</v>
      </c>
      <c r="H13" s="22">
        <v>9701748</v>
      </c>
      <c r="I13" s="22">
        <v>9701748</v>
      </c>
      <c r="J13" s="22">
        <v>2425437</v>
      </c>
      <c r="K13" s="22"/>
      <c r="L13" s="22">
        <v>7276311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3" t="s">
        <v>46</v>
      </c>
      <c r="B14" s="107" t="s">
        <v>168</v>
      </c>
      <c r="C14" s="23" t="s">
        <v>169</v>
      </c>
      <c r="D14" s="23" t="s">
        <v>72</v>
      </c>
      <c r="E14" s="23" t="s">
        <v>73</v>
      </c>
      <c r="F14" s="23" t="s">
        <v>170</v>
      </c>
      <c r="G14" s="23" t="s">
        <v>171</v>
      </c>
      <c r="H14" s="22">
        <v>2491290.4</v>
      </c>
      <c r="I14" s="22">
        <v>2491290.4</v>
      </c>
      <c r="J14" s="22">
        <v>622822.6</v>
      </c>
      <c r="K14" s="22"/>
      <c r="L14" s="22">
        <v>1868467.8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3" t="s">
        <v>46</v>
      </c>
      <c r="B15" s="107" t="s">
        <v>168</v>
      </c>
      <c r="C15" s="23" t="s">
        <v>169</v>
      </c>
      <c r="D15" s="23" t="s">
        <v>76</v>
      </c>
      <c r="E15" s="23" t="s">
        <v>75</v>
      </c>
      <c r="F15" s="23" t="s">
        <v>172</v>
      </c>
      <c r="G15" s="23" t="s">
        <v>173</v>
      </c>
      <c r="H15" s="22">
        <v>122501.64</v>
      </c>
      <c r="I15" s="22">
        <v>122501.64</v>
      </c>
      <c r="J15" s="22">
        <v>30625.41</v>
      </c>
      <c r="K15" s="22"/>
      <c r="L15" s="22">
        <v>91876.23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3" t="s">
        <v>46</v>
      </c>
      <c r="B16" s="107" t="s">
        <v>168</v>
      </c>
      <c r="C16" s="23" t="s">
        <v>169</v>
      </c>
      <c r="D16" s="23" t="s">
        <v>81</v>
      </c>
      <c r="E16" s="23" t="s">
        <v>82</v>
      </c>
      <c r="F16" s="23" t="s">
        <v>174</v>
      </c>
      <c r="G16" s="23" t="s">
        <v>175</v>
      </c>
      <c r="H16" s="22">
        <v>1681621.02</v>
      </c>
      <c r="I16" s="22">
        <v>1681621.02</v>
      </c>
      <c r="J16" s="22">
        <v>420405.26</v>
      </c>
      <c r="K16" s="22"/>
      <c r="L16" s="22">
        <v>1261215.76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3" t="s">
        <v>46</v>
      </c>
      <c r="B17" s="107" t="s">
        <v>168</v>
      </c>
      <c r="C17" s="23" t="s">
        <v>169</v>
      </c>
      <c r="D17" s="23" t="s">
        <v>81</v>
      </c>
      <c r="E17" s="23" t="s">
        <v>82</v>
      </c>
      <c r="F17" s="23" t="s">
        <v>176</v>
      </c>
      <c r="G17" s="23" t="s">
        <v>177</v>
      </c>
      <c r="H17" s="22">
        <v>337200</v>
      </c>
      <c r="I17" s="22">
        <v>337200</v>
      </c>
      <c r="J17" s="22">
        <v>84300</v>
      </c>
      <c r="K17" s="22"/>
      <c r="L17" s="22">
        <v>252900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3" t="s">
        <v>46</v>
      </c>
      <c r="B18" s="107" t="s">
        <v>168</v>
      </c>
      <c r="C18" s="23" t="s">
        <v>169</v>
      </c>
      <c r="D18" s="23" t="s">
        <v>83</v>
      </c>
      <c r="E18" s="23" t="s">
        <v>84</v>
      </c>
      <c r="F18" s="23" t="s">
        <v>178</v>
      </c>
      <c r="G18" s="23" t="s">
        <v>179</v>
      </c>
      <c r="H18" s="22">
        <v>1437397.17</v>
      </c>
      <c r="I18" s="22">
        <v>1437397.17</v>
      </c>
      <c r="J18" s="22">
        <v>359349.29</v>
      </c>
      <c r="K18" s="22"/>
      <c r="L18" s="22">
        <v>1078047.88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3" t="s">
        <v>46</v>
      </c>
      <c r="B19" s="107" t="s">
        <v>168</v>
      </c>
      <c r="C19" s="23" t="s">
        <v>169</v>
      </c>
      <c r="D19" s="23" t="s">
        <v>85</v>
      </c>
      <c r="E19" s="23" t="s">
        <v>86</v>
      </c>
      <c r="F19" s="23" t="s">
        <v>172</v>
      </c>
      <c r="G19" s="23" t="s">
        <v>173</v>
      </c>
      <c r="H19" s="22">
        <v>125190</v>
      </c>
      <c r="I19" s="22">
        <v>125190</v>
      </c>
      <c r="J19" s="22">
        <v>125190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3" t="s">
        <v>46</v>
      </c>
      <c r="B20" s="107" t="s">
        <v>180</v>
      </c>
      <c r="C20" s="23" t="s">
        <v>108</v>
      </c>
      <c r="D20" s="23" t="s">
        <v>107</v>
      </c>
      <c r="E20" s="23" t="s">
        <v>108</v>
      </c>
      <c r="F20" s="23" t="s">
        <v>181</v>
      </c>
      <c r="G20" s="23" t="s">
        <v>108</v>
      </c>
      <c r="H20" s="22">
        <v>2056541.99</v>
      </c>
      <c r="I20" s="22">
        <v>2056541.99</v>
      </c>
      <c r="J20" s="22">
        <v>514135.5</v>
      </c>
      <c r="K20" s="22"/>
      <c r="L20" s="22">
        <v>1542406.49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3" t="s">
        <v>46</v>
      </c>
      <c r="B21" s="107" t="s">
        <v>182</v>
      </c>
      <c r="C21" s="23" t="s">
        <v>183</v>
      </c>
      <c r="D21" s="23" t="s">
        <v>97</v>
      </c>
      <c r="E21" s="23" t="s">
        <v>98</v>
      </c>
      <c r="F21" s="23" t="s">
        <v>184</v>
      </c>
      <c r="G21" s="23" t="s">
        <v>185</v>
      </c>
      <c r="H21" s="22">
        <v>90686.64</v>
      </c>
      <c r="I21" s="22">
        <v>90686.64</v>
      </c>
      <c r="J21" s="22"/>
      <c r="K21" s="22"/>
      <c r="L21" s="22">
        <v>90686.64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3" t="s">
        <v>46</v>
      </c>
      <c r="B22" s="107" t="s">
        <v>186</v>
      </c>
      <c r="C22" s="23" t="s">
        <v>138</v>
      </c>
      <c r="D22" s="23" t="s">
        <v>97</v>
      </c>
      <c r="E22" s="23" t="s">
        <v>98</v>
      </c>
      <c r="F22" s="23" t="s">
        <v>187</v>
      </c>
      <c r="G22" s="23" t="s">
        <v>138</v>
      </c>
      <c r="H22" s="22">
        <v>5000</v>
      </c>
      <c r="I22" s="22">
        <v>5000</v>
      </c>
      <c r="J22" s="22">
        <v>1250</v>
      </c>
      <c r="K22" s="22"/>
      <c r="L22" s="22">
        <v>3750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3" t="s">
        <v>46</v>
      </c>
      <c r="B23" s="107" t="s">
        <v>188</v>
      </c>
      <c r="C23" s="23" t="s">
        <v>189</v>
      </c>
      <c r="D23" s="23" t="s">
        <v>97</v>
      </c>
      <c r="E23" s="23" t="s">
        <v>98</v>
      </c>
      <c r="F23" s="23" t="s">
        <v>190</v>
      </c>
      <c r="G23" s="23" t="s">
        <v>189</v>
      </c>
      <c r="H23" s="22">
        <v>355704.74</v>
      </c>
      <c r="I23" s="22">
        <v>355704.74</v>
      </c>
      <c r="J23" s="22">
        <v>88926.19</v>
      </c>
      <c r="K23" s="22"/>
      <c r="L23" s="22">
        <v>266778.55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3" t="s">
        <v>46</v>
      </c>
      <c r="B24" s="107" t="s">
        <v>191</v>
      </c>
      <c r="C24" s="23" t="s">
        <v>192</v>
      </c>
      <c r="D24" s="23" t="s">
        <v>70</v>
      </c>
      <c r="E24" s="23" t="s">
        <v>71</v>
      </c>
      <c r="F24" s="23" t="s">
        <v>193</v>
      </c>
      <c r="G24" s="23" t="s">
        <v>194</v>
      </c>
      <c r="H24" s="22">
        <v>114300</v>
      </c>
      <c r="I24" s="22">
        <v>114300</v>
      </c>
      <c r="J24" s="22">
        <v>28575</v>
      </c>
      <c r="K24" s="22"/>
      <c r="L24" s="22">
        <v>85725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3" t="s">
        <v>46</v>
      </c>
      <c r="B25" s="107" t="s">
        <v>191</v>
      </c>
      <c r="C25" s="23" t="s">
        <v>192</v>
      </c>
      <c r="D25" s="23" t="s">
        <v>97</v>
      </c>
      <c r="E25" s="23" t="s">
        <v>98</v>
      </c>
      <c r="F25" s="23" t="s">
        <v>195</v>
      </c>
      <c r="G25" s="23" t="s">
        <v>196</v>
      </c>
      <c r="H25" s="22">
        <v>125861</v>
      </c>
      <c r="I25" s="22">
        <v>125861</v>
      </c>
      <c r="J25" s="22"/>
      <c r="K25" s="22"/>
      <c r="L25" s="22">
        <v>125861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3" t="s">
        <v>46</v>
      </c>
      <c r="B26" s="107" t="s">
        <v>191</v>
      </c>
      <c r="C26" s="23" t="s">
        <v>192</v>
      </c>
      <c r="D26" s="23" t="s">
        <v>97</v>
      </c>
      <c r="E26" s="23" t="s">
        <v>98</v>
      </c>
      <c r="F26" s="23" t="s">
        <v>197</v>
      </c>
      <c r="G26" s="23" t="s">
        <v>198</v>
      </c>
      <c r="H26" s="22">
        <v>19197.43</v>
      </c>
      <c r="I26" s="22">
        <v>19197.43</v>
      </c>
      <c r="J26" s="22"/>
      <c r="K26" s="22"/>
      <c r="L26" s="22">
        <v>19197.43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3" t="s">
        <v>46</v>
      </c>
      <c r="B27" s="107" t="s">
        <v>191</v>
      </c>
      <c r="C27" s="23" t="s">
        <v>192</v>
      </c>
      <c r="D27" s="23" t="s">
        <v>97</v>
      </c>
      <c r="E27" s="23" t="s">
        <v>98</v>
      </c>
      <c r="F27" s="23" t="s">
        <v>199</v>
      </c>
      <c r="G27" s="23" t="s">
        <v>200</v>
      </c>
      <c r="H27" s="22">
        <v>27140.36</v>
      </c>
      <c r="I27" s="22">
        <v>27140.36</v>
      </c>
      <c r="J27" s="22">
        <v>6785.09</v>
      </c>
      <c r="K27" s="22"/>
      <c r="L27" s="22">
        <v>20355.27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3" t="s">
        <v>46</v>
      </c>
      <c r="B28" s="107" t="s">
        <v>191</v>
      </c>
      <c r="C28" s="23" t="s">
        <v>192</v>
      </c>
      <c r="D28" s="23" t="s">
        <v>97</v>
      </c>
      <c r="E28" s="23" t="s">
        <v>98</v>
      </c>
      <c r="F28" s="23" t="s">
        <v>201</v>
      </c>
      <c r="G28" s="23" t="s">
        <v>202</v>
      </c>
      <c r="H28" s="22">
        <v>100000</v>
      </c>
      <c r="I28" s="22">
        <v>100000</v>
      </c>
      <c r="J28" s="22">
        <v>25000</v>
      </c>
      <c r="K28" s="22"/>
      <c r="L28" s="22">
        <v>75000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3" t="s">
        <v>46</v>
      </c>
      <c r="B29" s="107" t="s">
        <v>191</v>
      </c>
      <c r="C29" s="23" t="s">
        <v>192</v>
      </c>
      <c r="D29" s="23" t="s">
        <v>97</v>
      </c>
      <c r="E29" s="23" t="s">
        <v>98</v>
      </c>
      <c r="F29" s="23" t="s">
        <v>203</v>
      </c>
      <c r="G29" s="23" t="s">
        <v>204</v>
      </c>
      <c r="H29" s="22">
        <v>102791.84</v>
      </c>
      <c r="I29" s="22">
        <v>102791.84</v>
      </c>
      <c r="J29" s="22">
        <v>25697.96</v>
      </c>
      <c r="K29" s="22"/>
      <c r="L29" s="22">
        <v>77093.88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3" t="s">
        <v>46</v>
      </c>
      <c r="B30" s="107" t="s">
        <v>191</v>
      </c>
      <c r="C30" s="23" t="s">
        <v>192</v>
      </c>
      <c r="D30" s="23" t="s">
        <v>97</v>
      </c>
      <c r="E30" s="23" t="s">
        <v>98</v>
      </c>
      <c r="F30" s="23" t="s">
        <v>205</v>
      </c>
      <c r="G30" s="23" t="s">
        <v>206</v>
      </c>
      <c r="H30" s="22">
        <v>174393.13</v>
      </c>
      <c r="I30" s="22">
        <v>174393.13</v>
      </c>
      <c r="J30" s="22">
        <v>43598.28</v>
      </c>
      <c r="K30" s="22"/>
      <c r="L30" s="22">
        <v>130794.85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3" t="s">
        <v>46</v>
      </c>
      <c r="B31" s="107" t="s">
        <v>191</v>
      </c>
      <c r="C31" s="23" t="s">
        <v>192</v>
      </c>
      <c r="D31" s="23" t="s">
        <v>97</v>
      </c>
      <c r="E31" s="23" t="s">
        <v>98</v>
      </c>
      <c r="F31" s="23" t="s">
        <v>207</v>
      </c>
      <c r="G31" s="23" t="s">
        <v>208</v>
      </c>
      <c r="H31" s="22">
        <v>12687.39</v>
      </c>
      <c r="I31" s="22">
        <v>12687.39</v>
      </c>
      <c r="J31" s="22">
        <v>3171.85</v>
      </c>
      <c r="K31" s="22"/>
      <c r="L31" s="22">
        <v>9515.54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3" t="s">
        <v>46</v>
      </c>
      <c r="B32" s="107" t="s">
        <v>191</v>
      </c>
      <c r="C32" s="23" t="s">
        <v>192</v>
      </c>
      <c r="D32" s="23" t="s">
        <v>97</v>
      </c>
      <c r="E32" s="23" t="s">
        <v>98</v>
      </c>
      <c r="F32" s="23" t="s">
        <v>209</v>
      </c>
      <c r="G32" s="23" t="s">
        <v>210</v>
      </c>
      <c r="H32" s="22">
        <v>41156.05</v>
      </c>
      <c r="I32" s="22">
        <v>41156.05</v>
      </c>
      <c r="J32" s="22">
        <v>10289.01</v>
      </c>
      <c r="K32" s="22"/>
      <c r="L32" s="22">
        <v>30867.04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3" t="s">
        <v>46</v>
      </c>
      <c r="B33" s="107" t="s">
        <v>191</v>
      </c>
      <c r="C33" s="23" t="s">
        <v>192</v>
      </c>
      <c r="D33" s="23" t="s">
        <v>97</v>
      </c>
      <c r="E33" s="23" t="s">
        <v>98</v>
      </c>
      <c r="F33" s="23" t="s">
        <v>211</v>
      </c>
      <c r="G33" s="23" t="s">
        <v>212</v>
      </c>
      <c r="H33" s="22">
        <v>355704.74</v>
      </c>
      <c r="I33" s="22">
        <v>355704.74</v>
      </c>
      <c r="J33" s="22">
        <v>88926.19</v>
      </c>
      <c r="K33" s="22"/>
      <c r="L33" s="22">
        <v>266778.55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3" t="s">
        <v>46</v>
      </c>
      <c r="B34" s="107" t="s">
        <v>191</v>
      </c>
      <c r="C34" s="23" t="s">
        <v>192</v>
      </c>
      <c r="D34" s="23" t="s">
        <v>97</v>
      </c>
      <c r="E34" s="23" t="s">
        <v>98</v>
      </c>
      <c r="F34" s="23" t="s">
        <v>193</v>
      </c>
      <c r="G34" s="23" t="s">
        <v>194</v>
      </c>
      <c r="H34" s="22">
        <v>144300</v>
      </c>
      <c r="I34" s="22">
        <v>144300</v>
      </c>
      <c r="J34" s="22">
        <v>36075</v>
      </c>
      <c r="K34" s="22"/>
      <c r="L34" s="22">
        <v>108225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3" t="s">
        <v>46</v>
      </c>
      <c r="B35" s="107" t="s">
        <v>213</v>
      </c>
      <c r="C35" s="23" t="s">
        <v>214</v>
      </c>
      <c r="D35" s="23" t="s">
        <v>97</v>
      </c>
      <c r="E35" s="23" t="s">
        <v>98</v>
      </c>
      <c r="F35" s="23" t="s">
        <v>162</v>
      </c>
      <c r="G35" s="23" t="s">
        <v>163</v>
      </c>
      <c r="H35" s="22">
        <v>401200</v>
      </c>
      <c r="I35" s="22">
        <v>401200</v>
      </c>
      <c r="J35" s="22"/>
      <c r="K35" s="22"/>
      <c r="L35" s="22"/>
      <c r="M35" s="22">
        <v>401200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4" customHeight="1" spans="1:23">
      <c r="A36" s="113" t="s">
        <v>46</v>
      </c>
      <c r="B36" s="107" t="s">
        <v>215</v>
      </c>
      <c r="C36" s="23" t="s">
        <v>216</v>
      </c>
      <c r="D36" s="23" t="s">
        <v>97</v>
      </c>
      <c r="E36" s="23" t="s">
        <v>98</v>
      </c>
      <c r="F36" s="23" t="s">
        <v>217</v>
      </c>
      <c r="G36" s="23" t="s">
        <v>218</v>
      </c>
      <c r="H36" s="22">
        <v>10800</v>
      </c>
      <c r="I36" s="22">
        <v>10800</v>
      </c>
      <c r="J36" s="22"/>
      <c r="K36" s="22"/>
      <c r="L36" s="22"/>
      <c r="M36" s="22">
        <v>10800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18.75" customHeight="1" spans="1:23">
      <c r="A37" s="30" t="s">
        <v>109</v>
      </c>
      <c r="B37" s="31"/>
      <c r="C37" s="31"/>
      <c r="D37" s="31"/>
      <c r="E37" s="31"/>
      <c r="F37" s="31"/>
      <c r="G37" s="32"/>
      <c r="H37" s="22">
        <v>28117902.54</v>
      </c>
      <c r="I37" s="22">
        <v>28117902.54</v>
      </c>
      <c r="J37" s="22">
        <v>6961431.88</v>
      </c>
      <c r="K37" s="22"/>
      <c r="L37" s="22">
        <v>20744470.66</v>
      </c>
      <c r="M37" s="22">
        <v>412000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7"/>
  <sheetViews>
    <sheetView showZeros="0" workbookViewId="0">
      <selection activeCell="B30" sqref="B30"/>
    </sheetView>
  </sheetViews>
  <sheetFormatPr defaultColWidth="9.13888888888889" defaultRowHeight="14.25" customHeight="1"/>
  <cols>
    <col min="1" max="1" width="14.5740740740741" customWidth="1"/>
    <col min="2" max="2" width="21.037037037037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5:23">
      <c r="E1" s="1"/>
      <c r="F1" s="1"/>
      <c r="G1" s="1"/>
      <c r="H1" s="1"/>
      <c r="U1" s="111"/>
      <c r="W1" s="55" t="s">
        <v>219</v>
      </c>
    </row>
    <row r="2" ht="27.75" customHeight="1" spans="1:23">
      <c r="A2" s="27" t="s">
        <v>220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"单位名称："&amp;"云南省林业调查规划院生态分院"</f>
        <v>单位名称：云南省林业调查规划院生态分院</v>
      </c>
      <c r="B3" s="106" t="str">
        <f t="shared" si="0"/>
        <v>单位名称：云南省林业调查规划院生态分院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11"/>
      <c r="W3" s="102" t="s">
        <v>134</v>
      </c>
    </row>
    <row r="4" ht="21.75" customHeight="1" spans="1:23">
      <c r="A4" s="8" t="s">
        <v>221</v>
      </c>
      <c r="B4" s="8" t="s">
        <v>144</v>
      </c>
      <c r="C4" s="8" t="s">
        <v>145</v>
      </c>
      <c r="D4" s="8" t="s">
        <v>222</v>
      </c>
      <c r="E4" s="9" t="s">
        <v>146</v>
      </c>
      <c r="F4" s="9" t="s">
        <v>147</v>
      </c>
      <c r="G4" s="9" t="s">
        <v>148</v>
      </c>
      <c r="H4" s="9" t="s">
        <v>149</v>
      </c>
      <c r="I4" s="62" t="s">
        <v>31</v>
      </c>
      <c r="J4" s="62" t="s">
        <v>223</v>
      </c>
      <c r="K4" s="62"/>
      <c r="L4" s="62"/>
      <c r="M4" s="62"/>
      <c r="N4" s="108" t="s">
        <v>151</v>
      </c>
      <c r="O4" s="108"/>
      <c r="P4" s="108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34</v>
      </c>
      <c r="K5" s="47"/>
      <c r="L5" s="47" t="s">
        <v>35</v>
      </c>
      <c r="M5" s="47" t="s">
        <v>36</v>
      </c>
      <c r="N5" s="109" t="s">
        <v>34</v>
      </c>
      <c r="O5" s="109" t="s">
        <v>35</v>
      </c>
      <c r="P5" s="109" t="s">
        <v>36</v>
      </c>
      <c r="Q5" s="14"/>
      <c r="R5" s="9" t="s">
        <v>33</v>
      </c>
      <c r="S5" s="9" t="s">
        <v>44</v>
      </c>
      <c r="T5" s="9" t="s">
        <v>157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33</v>
      </c>
      <c r="K6" s="47" t="s">
        <v>224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07"/>
      <c r="C8" s="23" t="s">
        <v>225</v>
      </c>
      <c r="D8" s="23"/>
      <c r="E8" s="23"/>
      <c r="F8" s="23"/>
      <c r="G8" s="23"/>
      <c r="H8" s="23"/>
      <c r="I8" s="110">
        <v>1314100</v>
      </c>
      <c r="J8" s="110">
        <v>1314100</v>
      </c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90"/>
      <c r="V8" s="110"/>
      <c r="W8" s="110"/>
    </row>
    <row r="9" ht="32.9" customHeight="1" spans="1:23">
      <c r="A9" s="23" t="s">
        <v>226</v>
      </c>
      <c r="B9" s="107" t="s">
        <v>227</v>
      </c>
      <c r="C9" s="23" t="s">
        <v>225</v>
      </c>
      <c r="D9" s="23" t="s">
        <v>46</v>
      </c>
      <c r="E9" s="23" t="s">
        <v>101</v>
      </c>
      <c r="F9" s="23" t="s">
        <v>102</v>
      </c>
      <c r="G9" s="23" t="s">
        <v>195</v>
      </c>
      <c r="H9" s="23" t="s">
        <v>196</v>
      </c>
      <c r="I9" s="110">
        <v>100000</v>
      </c>
      <c r="J9" s="110">
        <v>100000</v>
      </c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90"/>
      <c r="V9" s="110"/>
      <c r="W9" s="110"/>
    </row>
    <row r="10" ht="32.9" customHeight="1" spans="1:23">
      <c r="A10" s="23" t="s">
        <v>226</v>
      </c>
      <c r="B10" s="107" t="s">
        <v>227</v>
      </c>
      <c r="C10" s="23" t="s">
        <v>225</v>
      </c>
      <c r="D10" s="23" t="s">
        <v>46</v>
      </c>
      <c r="E10" s="23" t="s">
        <v>101</v>
      </c>
      <c r="F10" s="23" t="s">
        <v>102</v>
      </c>
      <c r="G10" s="23" t="s">
        <v>197</v>
      </c>
      <c r="H10" s="23" t="s">
        <v>198</v>
      </c>
      <c r="I10" s="110">
        <v>50000</v>
      </c>
      <c r="J10" s="110">
        <v>50000</v>
      </c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90"/>
      <c r="V10" s="110"/>
      <c r="W10" s="110"/>
    </row>
    <row r="11" ht="32.9" customHeight="1" spans="1:23">
      <c r="A11" s="23" t="s">
        <v>226</v>
      </c>
      <c r="B11" s="107" t="s">
        <v>227</v>
      </c>
      <c r="C11" s="23" t="s">
        <v>225</v>
      </c>
      <c r="D11" s="23" t="s">
        <v>46</v>
      </c>
      <c r="E11" s="23" t="s">
        <v>101</v>
      </c>
      <c r="F11" s="23" t="s">
        <v>102</v>
      </c>
      <c r="G11" s="23" t="s">
        <v>228</v>
      </c>
      <c r="H11" s="23" t="s">
        <v>229</v>
      </c>
      <c r="I11" s="110">
        <v>3000</v>
      </c>
      <c r="J11" s="110">
        <v>3000</v>
      </c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90"/>
      <c r="V11" s="110"/>
      <c r="W11" s="110"/>
    </row>
    <row r="12" ht="32.9" customHeight="1" spans="1:23">
      <c r="A12" s="23" t="s">
        <v>226</v>
      </c>
      <c r="B12" s="107" t="s">
        <v>227</v>
      </c>
      <c r="C12" s="23" t="s">
        <v>225</v>
      </c>
      <c r="D12" s="23" t="s">
        <v>46</v>
      </c>
      <c r="E12" s="23" t="s">
        <v>101</v>
      </c>
      <c r="F12" s="23" t="s">
        <v>102</v>
      </c>
      <c r="G12" s="23" t="s">
        <v>199</v>
      </c>
      <c r="H12" s="23" t="s">
        <v>200</v>
      </c>
      <c r="I12" s="110">
        <v>5000</v>
      </c>
      <c r="J12" s="110">
        <v>5000</v>
      </c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90"/>
      <c r="V12" s="110"/>
      <c r="W12" s="110"/>
    </row>
    <row r="13" ht="32.9" customHeight="1" spans="1:23">
      <c r="A13" s="23" t="s">
        <v>226</v>
      </c>
      <c r="B13" s="107" t="s">
        <v>227</v>
      </c>
      <c r="C13" s="23" t="s">
        <v>225</v>
      </c>
      <c r="D13" s="23" t="s">
        <v>46</v>
      </c>
      <c r="E13" s="23" t="s">
        <v>101</v>
      </c>
      <c r="F13" s="23" t="s">
        <v>102</v>
      </c>
      <c r="G13" s="23" t="s">
        <v>201</v>
      </c>
      <c r="H13" s="23" t="s">
        <v>202</v>
      </c>
      <c r="I13" s="110">
        <v>30000</v>
      </c>
      <c r="J13" s="110">
        <v>30000</v>
      </c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90"/>
      <c r="V13" s="110"/>
      <c r="W13" s="110"/>
    </row>
    <row r="14" ht="32.9" customHeight="1" spans="1:23">
      <c r="A14" s="23" t="s">
        <v>226</v>
      </c>
      <c r="B14" s="107" t="s">
        <v>227</v>
      </c>
      <c r="C14" s="23" t="s">
        <v>225</v>
      </c>
      <c r="D14" s="23" t="s">
        <v>46</v>
      </c>
      <c r="E14" s="23" t="s">
        <v>101</v>
      </c>
      <c r="F14" s="23" t="s">
        <v>102</v>
      </c>
      <c r="G14" s="23" t="s">
        <v>203</v>
      </c>
      <c r="H14" s="23" t="s">
        <v>204</v>
      </c>
      <c r="I14" s="110">
        <v>40000</v>
      </c>
      <c r="J14" s="110">
        <v>40000</v>
      </c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90"/>
      <c r="V14" s="110"/>
      <c r="W14" s="110"/>
    </row>
    <row r="15" ht="32.9" customHeight="1" spans="1:23">
      <c r="A15" s="23" t="s">
        <v>226</v>
      </c>
      <c r="B15" s="107" t="s">
        <v>227</v>
      </c>
      <c r="C15" s="23" t="s">
        <v>225</v>
      </c>
      <c r="D15" s="23" t="s">
        <v>46</v>
      </c>
      <c r="E15" s="23" t="s">
        <v>101</v>
      </c>
      <c r="F15" s="23" t="s">
        <v>102</v>
      </c>
      <c r="G15" s="23" t="s">
        <v>230</v>
      </c>
      <c r="H15" s="23" t="s">
        <v>231</v>
      </c>
      <c r="I15" s="110">
        <v>624100</v>
      </c>
      <c r="J15" s="110">
        <v>624100</v>
      </c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90"/>
      <c r="V15" s="110"/>
      <c r="W15" s="110"/>
    </row>
    <row r="16" ht="32.9" customHeight="1" spans="1:23">
      <c r="A16" s="23" t="s">
        <v>226</v>
      </c>
      <c r="B16" s="107" t="s">
        <v>227</v>
      </c>
      <c r="C16" s="23" t="s">
        <v>225</v>
      </c>
      <c r="D16" s="23" t="s">
        <v>46</v>
      </c>
      <c r="E16" s="23" t="s">
        <v>101</v>
      </c>
      <c r="F16" s="23" t="s">
        <v>102</v>
      </c>
      <c r="G16" s="23" t="s">
        <v>207</v>
      </c>
      <c r="H16" s="23" t="s">
        <v>208</v>
      </c>
      <c r="I16" s="110">
        <v>160000</v>
      </c>
      <c r="J16" s="110">
        <v>160000</v>
      </c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90"/>
      <c r="V16" s="110"/>
      <c r="W16" s="110"/>
    </row>
    <row r="17" ht="32.9" customHeight="1" spans="1:23">
      <c r="A17" s="23" t="s">
        <v>226</v>
      </c>
      <c r="B17" s="107" t="s">
        <v>227</v>
      </c>
      <c r="C17" s="23" t="s">
        <v>225</v>
      </c>
      <c r="D17" s="23" t="s">
        <v>46</v>
      </c>
      <c r="E17" s="23" t="s">
        <v>101</v>
      </c>
      <c r="F17" s="23" t="s">
        <v>102</v>
      </c>
      <c r="G17" s="23" t="s">
        <v>232</v>
      </c>
      <c r="H17" s="23" t="s">
        <v>233</v>
      </c>
      <c r="I17" s="110">
        <v>4000</v>
      </c>
      <c r="J17" s="110">
        <v>4000</v>
      </c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90"/>
      <c r="V17" s="110"/>
      <c r="W17" s="110"/>
    </row>
    <row r="18" ht="32.9" customHeight="1" spans="1:23">
      <c r="A18" s="23" t="s">
        <v>226</v>
      </c>
      <c r="B18" s="107" t="s">
        <v>227</v>
      </c>
      <c r="C18" s="23" t="s">
        <v>225</v>
      </c>
      <c r="D18" s="23" t="s">
        <v>46</v>
      </c>
      <c r="E18" s="23" t="s">
        <v>101</v>
      </c>
      <c r="F18" s="23" t="s">
        <v>102</v>
      </c>
      <c r="G18" s="23" t="s">
        <v>193</v>
      </c>
      <c r="H18" s="23" t="s">
        <v>194</v>
      </c>
      <c r="I18" s="110">
        <v>130000</v>
      </c>
      <c r="J18" s="110">
        <v>130000</v>
      </c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90"/>
      <c r="V18" s="110"/>
      <c r="W18" s="110"/>
    </row>
    <row r="19" ht="32.9" customHeight="1" spans="1:23">
      <c r="A19" s="23" t="s">
        <v>226</v>
      </c>
      <c r="B19" s="107" t="s">
        <v>227</v>
      </c>
      <c r="C19" s="23" t="s">
        <v>225</v>
      </c>
      <c r="D19" s="23" t="s">
        <v>46</v>
      </c>
      <c r="E19" s="23" t="s">
        <v>101</v>
      </c>
      <c r="F19" s="23" t="s">
        <v>102</v>
      </c>
      <c r="G19" s="23" t="s">
        <v>234</v>
      </c>
      <c r="H19" s="23" t="s">
        <v>235</v>
      </c>
      <c r="I19" s="110">
        <v>168000</v>
      </c>
      <c r="J19" s="110">
        <v>168000</v>
      </c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90"/>
      <c r="V19" s="110"/>
      <c r="W19" s="110"/>
    </row>
    <row r="20" ht="32.9" customHeight="1" spans="1:23">
      <c r="A20" s="23"/>
      <c r="B20" s="23"/>
      <c r="C20" s="23" t="s">
        <v>236</v>
      </c>
      <c r="D20" s="23"/>
      <c r="E20" s="23"/>
      <c r="F20" s="23"/>
      <c r="G20" s="23"/>
      <c r="H20" s="23"/>
      <c r="I20" s="110">
        <v>1500000</v>
      </c>
      <c r="J20" s="110"/>
      <c r="K20" s="110"/>
      <c r="L20" s="110"/>
      <c r="M20" s="110"/>
      <c r="N20" s="110"/>
      <c r="O20" s="110"/>
      <c r="P20" s="110"/>
      <c r="Q20" s="110"/>
      <c r="R20" s="110">
        <v>1500000</v>
      </c>
      <c r="S20" s="110">
        <v>1500000</v>
      </c>
      <c r="T20" s="110"/>
      <c r="U20" s="90"/>
      <c r="V20" s="110"/>
      <c r="W20" s="110"/>
    </row>
    <row r="21" ht="32.9" customHeight="1" spans="1:23">
      <c r="A21" s="23" t="s">
        <v>237</v>
      </c>
      <c r="B21" s="107" t="s">
        <v>238</v>
      </c>
      <c r="C21" s="23" t="s">
        <v>236</v>
      </c>
      <c r="D21" s="23" t="s">
        <v>46</v>
      </c>
      <c r="E21" s="23" t="s">
        <v>64</v>
      </c>
      <c r="F21" s="23" t="s">
        <v>65</v>
      </c>
      <c r="G21" s="23" t="s">
        <v>166</v>
      </c>
      <c r="H21" s="23" t="s">
        <v>167</v>
      </c>
      <c r="I21" s="110">
        <v>1000000</v>
      </c>
      <c r="J21" s="110"/>
      <c r="K21" s="110"/>
      <c r="L21" s="110"/>
      <c r="M21" s="110"/>
      <c r="N21" s="110"/>
      <c r="O21" s="110"/>
      <c r="P21" s="110"/>
      <c r="Q21" s="110"/>
      <c r="R21" s="110">
        <v>1000000</v>
      </c>
      <c r="S21" s="110">
        <v>1000000</v>
      </c>
      <c r="T21" s="110"/>
      <c r="U21" s="90"/>
      <c r="V21" s="110"/>
      <c r="W21" s="110"/>
    </row>
    <row r="22" ht="32.9" customHeight="1" spans="1:23">
      <c r="A22" s="23" t="s">
        <v>237</v>
      </c>
      <c r="B22" s="107" t="s">
        <v>238</v>
      </c>
      <c r="C22" s="23" t="s">
        <v>236</v>
      </c>
      <c r="D22" s="23" t="s">
        <v>46</v>
      </c>
      <c r="E22" s="23" t="s">
        <v>64</v>
      </c>
      <c r="F22" s="23" t="s">
        <v>65</v>
      </c>
      <c r="G22" s="23" t="s">
        <v>197</v>
      </c>
      <c r="H22" s="23" t="s">
        <v>198</v>
      </c>
      <c r="I22" s="110">
        <v>112000</v>
      </c>
      <c r="J22" s="110"/>
      <c r="K22" s="110"/>
      <c r="L22" s="110"/>
      <c r="M22" s="110"/>
      <c r="N22" s="110"/>
      <c r="O22" s="110"/>
      <c r="P22" s="110"/>
      <c r="Q22" s="110"/>
      <c r="R22" s="110">
        <v>112000</v>
      </c>
      <c r="S22" s="110">
        <v>112000</v>
      </c>
      <c r="T22" s="110"/>
      <c r="U22" s="90"/>
      <c r="V22" s="110"/>
      <c r="W22" s="110"/>
    </row>
    <row r="23" ht="32.9" customHeight="1" spans="1:23">
      <c r="A23" s="23" t="s">
        <v>237</v>
      </c>
      <c r="B23" s="107" t="s">
        <v>238</v>
      </c>
      <c r="C23" s="23" t="s">
        <v>236</v>
      </c>
      <c r="D23" s="23" t="s">
        <v>46</v>
      </c>
      <c r="E23" s="23" t="s">
        <v>64</v>
      </c>
      <c r="F23" s="23" t="s">
        <v>65</v>
      </c>
      <c r="G23" s="23" t="s">
        <v>205</v>
      </c>
      <c r="H23" s="23" t="s">
        <v>206</v>
      </c>
      <c r="I23" s="110">
        <v>101910</v>
      </c>
      <c r="J23" s="110"/>
      <c r="K23" s="110"/>
      <c r="L23" s="110"/>
      <c r="M23" s="110"/>
      <c r="N23" s="110"/>
      <c r="O23" s="110"/>
      <c r="P23" s="110"/>
      <c r="Q23" s="110"/>
      <c r="R23" s="110">
        <v>101910</v>
      </c>
      <c r="S23" s="110">
        <v>101910</v>
      </c>
      <c r="T23" s="110"/>
      <c r="U23" s="90"/>
      <c r="V23" s="110"/>
      <c r="W23" s="110"/>
    </row>
    <row r="24" ht="32.9" customHeight="1" spans="1:23">
      <c r="A24" s="23" t="s">
        <v>237</v>
      </c>
      <c r="B24" s="107" t="s">
        <v>238</v>
      </c>
      <c r="C24" s="23" t="s">
        <v>236</v>
      </c>
      <c r="D24" s="23" t="s">
        <v>46</v>
      </c>
      <c r="E24" s="23" t="s">
        <v>64</v>
      </c>
      <c r="F24" s="23" t="s">
        <v>65</v>
      </c>
      <c r="G24" s="23" t="s">
        <v>239</v>
      </c>
      <c r="H24" s="23" t="s">
        <v>240</v>
      </c>
      <c r="I24" s="110">
        <v>100090</v>
      </c>
      <c r="J24" s="110"/>
      <c r="K24" s="110"/>
      <c r="L24" s="110"/>
      <c r="M24" s="110"/>
      <c r="N24" s="110"/>
      <c r="O24" s="110"/>
      <c r="P24" s="110"/>
      <c r="Q24" s="110"/>
      <c r="R24" s="110">
        <v>100090</v>
      </c>
      <c r="S24" s="110">
        <v>100090</v>
      </c>
      <c r="T24" s="110"/>
      <c r="U24" s="90"/>
      <c r="V24" s="110"/>
      <c r="W24" s="110"/>
    </row>
    <row r="25" ht="32.9" customHeight="1" spans="1:23">
      <c r="A25" s="23" t="s">
        <v>237</v>
      </c>
      <c r="B25" s="107" t="s">
        <v>238</v>
      </c>
      <c r="C25" s="23" t="s">
        <v>236</v>
      </c>
      <c r="D25" s="23" t="s">
        <v>46</v>
      </c>
      <c r="E25" s="23" t="s">
        <v>64</v>
      </c>
      <c r="F25" s="23" t="s">
        <v>65</v>
      </c>
      <c r="G25" s="23" t="s">
        <v>241</v>
      </c>
      <c r="H25" s="23" t="s">
        <v>242</v>
      </c>
      <c r="I25" s="110">
        <v>56000</v>
      </c>
      <c r="J25" s="110"/>
      <c r="K25" s="110"/>
      <c r="L25" s="110"/>
      <c r="M25" s="110"/>
      <c r="N25" s="110"/>
      <c r="O25" s="110"/>
      <c r="P25" s="110"/>
      <c r="Q25" s="110"/>
      <c r="R25" s="110">
        <v>56000</v>
      </c>
      <c r="S25" s="110">
        <v>56000</v>
      </c>
      <c r="T25" s="110"/>
      <c r="U25" s="90"/>
      <c r="V25" s="110"/>
      <c r="W25" s="110"/>
    </row>
    <row r="26" ht="32.9" customHeight="1" spans="1:23">
      <c r="A26" s="23" t="s">
        <v>237</v>
      </c>
      <c r="B26" s="107" t="s">
        <v>238</v>
      </c>
      <c r="C26" s="23" t="s">
        <v>236</v>
      </c>
      <c r="D26" s="23" t="s">
        <v>46</v>
      </c>
      <c r="E26" s="23" t="s">
        <v>64</v>
      </c>
      <c r="F26" s="23" t="s">
        <v>65</v>
      </c>
      <c r="G26" s="23" t="s">
        <v>243</v>
      </c>
      <c r="H26" s="23" t="s">
        <v>244</v>
      </c>
      <c r="I26" s="110">
        <v>30000</v>
      </c>
      <c r="J26" s="110"/>
      <c r="K26" s="110"/>
      <c r="L26" s="110"/>
      <c r="M26" s="110"/>
      <c r="N26" s="110"/>
      <c r="O26" s="110"/>
      <c r="P26" s="110"/>
      <c r="Q26" s="110"/>
      <c r="R26" s="110">
        <v>30000</v>
      </c>
      <c r="S26" s="110">
        <v>30000</v>
      </c>
      <c r="T26" s="110"/>
      <c r="U26" s="90"/>
      <c r="V26" s="110"/>
      <c r="W26" s="110"/>
    </row>
    <row r="27" ht="32.9" customHeight="1" spans="1:23">
      <c r="A27" s="23" t="s">
        <v>237</v>
      </c>
      <c r="B27" s="107" t="s">
        <v>238</v>
      </c>
      <c r="C27" s="23" t="s">
        <v>236</v>
      </c>
      <c r="D27" s="23" t="s">
        <v>46</v>
      </c>
      <c r="E27" s="23" t="s">
        <v>64</v>
      </c>
      <c r="F27" s="23" t="s">
        <v>65</v>
      </c>
      <c r="G27" s="23" t="s">
        <v>232</v>
      </c>
      <c r="H27" s="23" t="s">
        <v>233</v>
      </c>
      <c r="I27" s="110">
        <v>90000</v>
      </c>
      <c r="J27" s="110"/>
      <c r="K27" s="110"/>
      <c r="L27" s="110"/>
      <c r="M27" s="110"/>
      <c r="N27" s="110"/>
      <c r="O27" s="110"/>
      <c r="P27" s="110"/>
      <c r="Q27" s="110"/>
      <c r="R27" s="110">
        <v>90000</v>
      </c>
      <c r="S27" s="110">
        <v>90000</v>
      </c>
      <c r="T27" s="110"/>
      <c r="U27" s="90"/>
      <c r="V27" s="110"/>
      <c r="W27" s="110"/>
    </row>
    <row r="28" ht="32.9" customHeight="1" spans="1:23">
      <c r="A28" s="23" t="s">
        <v>237</v>
      </c>
      <c r="B28" s="107" t="s">
        <v>238</v>
      </c>
      <c r="C28" s="23" t="s">
        <v>236</v>
      </c>
      <c r="D28" s="23" t="s">
        <v>46</v>
      </c>
      <c r="E28" s="23" t="s">
        <v>64</v>
      </c>
      <c r="F28" s="23" t="s">
        <v>65</v>
      </c>
      <c r="G28" s="23" t="s">
        <v>193</v>
      </c>
      <c r="H28" s="23" t="s">
        <v>194</v>
      </c>
      <c r="I28" s="110">
        <v>10000</v>
      </c>
      <c r="J28" s="110"/>
      <c r="K28" s="110"/>
      <c r="L28" s="110"/>
      <c r="M28" s="110"/>
      <c r="N28" s="110"/>
      <c r="O28" s="110"/>
      <c r="P28" s="110"/>
      <c r="Q28" s="110"/>
      <c r="R28" s="110">
        <v>10000</v>
      </c>
      <c r="S28" s="110">
        <v>10000</v>
      </c>
      <c r="T28" s="110"/>
      <c r="U28" s="90"/>
      <c r="V28" s="110"/>
      <c r="W28" s="110"/>
    </row>
    <row r="29" ht="32.9" customHeight="1" spans="1:23">
      <c r="A29" s="23"/>
      <c r="B29" s="23"/>
      <c r="C29" s="23" t="s">
        <v>245</v>
      </c>
      <c r="D29" s="23"/>
      <c r="E29" s="23"/>
      <c r="F29" s="23"/>
      <c r="G29" s="23"/>
      <c r="H29" s="23"/>
      <c r="I29" s="110">
        <v>218950</v>
      </c>
      <c r="J29" s="110">
        <v>218200</v>
      </c>
      <c r="K29" s="110">
        <v>218200</v>
      </c>
      <c r="L29" s="110"/>
      <c r="M29" s="110"/>
      <c r="N29" s="110">
        <v>750</v>
      </c>
      <c r="O29" s="110"/>
      <c r="P29" s="110"/>
      <c r="Q29" s="110"/>
      <c r="R29" s="110"/>
      <c r="S29" s="110"/>
      <c r="T29" s="110"/>
      <c r="U29" s="90"/>
      <c r="V29" s="110"/>
      <c r="W29" s="110"/>
    </row>
    <row r="30" ht="32.9" customHeight="1" spans="1:23">
      <c r="A30" s="23" t="s">
        <v>237</v>
      </c>
      <c r="B30" s="107" t="s">
        <v>246</v>
      </c>
      <c r="C30" s="23" t="s">
        <v>245</v>
      </c>
      <c r="D30" s="23" t="s">
        <v>46</v>
      </c>
      <c r="E30" s="23" t="s">
        <v>91</v>
      </c>
      <c r="F30" s="23" t="s">
        <v>92</v>
      </c>
      <c r="G30" s="23" t="s">
        <v>247</v>
      </c>
      <c r="H30" s="23" t="s">
        <v>248</v>
      </c>
      <c r="I30" s="110">
        <v>750</v>
      </c>
      <c r="J30" s="110"/>
      <c r="K30" s="110"/>
      <c r="L30" s="110"/>
      <c r="M30" s="110"/>
      <c r="N30" s="110">
        <v>750</v>
      </c>
      <c r="O30" s="110"/>
      <c r="P30" s="110"/>
      <c r="Q30" s="110"/>
      <c r="R30" s="110"/>
      <c r="S30" s="110"/>
      <c r="T30" s="110"/>
      <c r="U30" s="90"/>
      <c r="V30" s="110"/>
      <c r="W30" s="110"/>
    </row>
    <row r="31" ht="32.9" customHeight="1" spans="1:23">
      <c r="A31" s="23" t="s">
        <v>237</v>
      </c>
      <c r="B31" s="107" t="s">
        <v>246</v>
      </c>
      <c r="C31" s="23" t="s">
        <v>245</v>
      </c>
      <c r="D31" s="23" t="s">
        <v>46</v>
      </c>
      <c r="E31" s="23" t="s">
        <v>99</v>
      </c>
      <c r="F31" s="23" t="s">
        <v>100</v>
      </c>
      <c r="G31" s="23" t="s">
        <v>197</v>
      </c>
      <c r="H31" s="23" t="s">
        <v>198</v>
      </c>
      <c r="I31" s="110">
        <v>121200</v>
      </c>
      <c r="J31" s="110">
        <v>121200</v>
      </c>
      <c r="K31" s="110">
        <v>121200</v>
      </c>
      <c r="L31" s="110"/>
      <c r="M31" s="110"/>
      <c r="N31" s="110"/>
      <c r="O31" s="110"/>
      <c r="P31" s="110"/>
      <c r="Q31" s="110"/>
      <c r="R31" s="110"/>
      <c r="S31" s="110"/>
      <c r="T31" s="110"/>
      <c r="U31" s="90"/>
      <c r="V31" s="110"/>
      <c r="W31" s="110"/>
    </row>
    <row r="32" ht="32.9" customHeight="1" spans="1:23">
      <c r="A32" s="23" t="s">
        <v>237</v>
      </c>
      <c r="B32" s="107" t="s">
        <v>246</v>
      </c>
      <c r="C32" s="23" t="s">
        <v>245</v>
      </c>
      <c r="D32" s="23" t="s">
        <v>46</v>
      </c>
      <c r="E32" s="23" t="s">
        <v>99</v>
      </c>
      <c r="F32" s="23" t="s">
        <v>100</v>
      </c>
      <c r="G32" s="23" t="s">
        <v>203</v>
      </c>
      <c r="H32" s="23" t="s">
        <v>204</v>
      </c>
      <c r="I32" s="110">
        <v>3000</v>
      </c>
      <c r="J32" s="110">
        <v>3000</v>
      </c>
      <c r="K32" s="110">
        <v>3000</v>
      </c>
      <c r="L32" s="110"/>
      <c r="M32" s="110"/>
      <c r="N32" s="110"/>
      <c r="O32" s="110"/>
      <c r="P32" s="110"/>
      <c r="Q32" s="110"/>
      <c r="R32" s="110"/>
      <c r="S32" s="110"/>
      <c r="T32" s="110"/>
      <c r="U32" s="90"/>
      <c r="V32" s="110"/>
      <c r="W32" s="110"/>
    </row>
    <row r="33" ht="32.9" customHeight="1" spans="1:23">
      <c r="A33" s="23" t="s">
        <v>237</v>
      </c>
      <c r="B33" s="107" t="s">
        <v>246</v>
      </c>
      <c r="C33" s="23" t="s">
        <v>245</v>
      </c>
      <c r="D33" s="23" t="s">
        <v>46</v>
      </c>
      <c r="E33" s="23" t="s">
        <v>99</v>
      </c>
      <c r="F33" s="23" t="s">
        <v>100</v>
      </c>
      <c r="G33" s="23" t="s">
        <v>209</v>
      </c>
      <c r="H33" s="23" t="s">
        <v>210</v>
      </c>
      <c r="I33" s="110">
        <v>38000</v>
      </c>
      <c r="J33" s="110">
        <v>38000</v>
      </c>
      <c r="K33" s="110">
        <v>38000</v>
      </c>
      <c r="L33" s="110"/>
      <c r="M33" s="110"/>
      <c r="N33" s="110"/>
      <c r="O33" s="110"/>
      <c r="P33" s="110"/>
      <c r="Q33" s="110"/>
      <c r="R33" s="110"/>
      <c r="S33" s="110"/>
      <c r="T33" s="110"/>
      <c r="U33" s="90"/>
      <c r="V33" s="110"/>
      <c r="W33" s="110"/>
    </row>
    <row r="34" ht="32.9" customHeight="1" spans="1:23">
      <c r="A34" s="23" t="s">
        <v>237</v>
      </c>
      <c r="B34" s="107" t="s">
        <v>246</v>
      </c>
      <c r="C34" s="23" t="s">
        <v>245</v>
      </c>
      <c r="D34" s="23" t="s">
        <v>46</v>
      </c>
      <c r="E34" s="23" t="s">
        <v>99</v>
      </c>
      <c r="F34" s="23" t="s">
        <v>100</v>
      </c>
      <c r="G34" s="23" t="s">
        <v>239</v>
      </c>
      <c r="H34" s="23" t="s">
        <v>240</v>
      </c>
      <c r="I34" s="110">
        <v>56000</v>
      </c>
      <c r="J34" s="110">
        <v>56000</v>
      </c>
      <c r="K34" s="110">
        <v>56000</v>
      </c>
      <c r="L34" s="110"/>
      <c r="M34" s="110"/>
      <c r="N34" s="110"/>
      <c r="O34" s="110"/>
      <c r="P34" s="110"/>
      <c r="Q34" s="110"/>
      <c r="R34" s="110"/>
      <c r="S34" s="110"/>
      <c r="T34" s="110"/>
      <c r="U34" s="90"/>
      <c r="V34" s="110"/>
      <c r="W34" s="110"/>
    </row>
    <row r="35" ht="32.9" customHeight="1" spans="1:23">
      <c r="A35" s="23"/>
      <c r="B35" s="23"/>
      <c r="C35" s="23" t="s">
        <v>249</v>
      </c>
      <c r="D35" s="23"/>
      <c r="E35" s="23"/>
      <c r="F35" s="23"/>
      <c r="G35" s="23"/>
      <c r="H35" s="23"/>
      <c r="I35" s="110">
        <v>3407100</v>
      </c>
      <c r="J35" s="110">
        <v>3407100</v>
      </c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90"/>
      <c r="V35" s="110"/>
      <c r="W35" s="110"/>
    </row>
    <row r="36" ht="32.9" customHeight="1" spans="1:23">
      <c r="A36" s="23" t="s">
        <v>237</v>
      </c>
      <c r="B36" s="107" t="s">
        <v>250</v>
      </c>
      <c r="C36" s="23" t="s">
        <v>249</v>
      </c>
      <c r="D36" s="23" t="s">
        <v>46</v>
      </c>
      <c r="E36" s="23" t="s">
        <v>99</v>
      </c>
      <c r="F36" s="23" t="s">
        <v>100</v>
      </c>
      <c r="G36" s="23" t="s">
        <v>197</v>
      </c>
      <c r="H36" s="23" t="s">
        <v>198</v>
      </c>
      <c r="I36" s="110">
        <v>365000</v>
      </c>
      <c r="J36" s="110">
        <v>365000</v>
      </c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90"/>
      <c r="V36" s="110"/>
      <c r="W36" s="110"/>
    </row>
    <row r="37" ht="32.9" customHeight="1" spans="1:23">
      <c r="A37" s="23" t="s">
        <v>237</v>
      </c>
      <c r="B37" s="107" t="s">
        <v>250</v>
      </c>
      <c r="C37" s="23" t="s">
        <v>249</v>
      </c>
      <c r="D37" s="23" t="s">
        <v>46</v>
      </c>
      <c r="E37" s="23" t="s">
        <v>99</v>
      </c>
      <c r="F37" s="23" t="s">
        <v>100</v>
      </c>
      <c r="G37" s="23" t="s">
        <v>203</v>
      </c>
      <c r="H37" s="23" t="s">
        <v>204</v>
      </c>
      <c r="I37" s="110">
        <v>7900</v>
      </c>
      <c r="J37" s="110">
        <v>7900</v>
      </c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90"/>
      <c r="V37" s="110"/>
      <c r="W37" s="110"/>
    </row>
    <row r="38" ht="32.9" customHeight="1" spans="1:23">
      <c r="A38" s="23" t="s">
        <v>237</v>
      </c>
      <c r="B38" s="107" t="s">
        <v>250</v>
      </c>
      <c r="C38" s="23" t="s">
        <v>249</v>
      </c>
      <c r="D38" s="23" t="s">
        <v>46</v>
      </c>
      <c r="E38" s="23" t="s">
        <v>99</v>
      </c>
      <c r="F38" s="23" t="s">
        <v>100</v>
      </c>
      <c r="G38" s="23" t="s">
        <v>205</v>
      </c>
      <c r="H38" s="23" t="s">
        <v>206</v>
      </c>
      <c r="I38" s="110">
        <v>559000</v>
      </c>
      <c r="J38" s="110">
        <v>559000</v>
      </c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90"/>
      <c r="V38" s="110"/>
      <c r="W38" s="110"/>
    </row>
    <row r="39" ht="32.9" customHeight="1" spans="1:23">
      <c r="A39" s="23" t="s">
        <v>237</v>
      </c>
      <c r="B39" s="107" t="s">
        <v>250</v>
      </c>
      <c r="C39" s="23" t="s">
        <v>249</v>
      </c>
      <c r="D39" s="23" t="s">
        <v>46</v>
      </c>
      <c r="E39" s="23" t="s">
        <v>99</v>
      </c>
      <c r="F39" s="23" t="s">
        <v>100</v>
      </c>
      <c r="G39" s="23" t="s">
        <v>207</v>
      </c>
      <c r="H39" s="23" t="s">
        <v>208</v>
      </c>
      <c r="I39" s="110">
        <v>99000</v>
      </c>
      <c r="J39" s="110">
        <v>99000</v>
      </c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90"/>
      <c r="V39" s="110"/>
      <c r="W39" s="110"/>
    </row>
    <row r="40" ht="32.9" customHeight="1" spans="1:23">
      <c r="A40" s="23" t="s">
        <v>237</v>
      </c>
      <c r="B40" s="107" t="s">
        <v>250</v>
      </c>
      <c r="C40" s="23" t="s">
        <v>249</v>
      </c>
      <c r="D40" s="23" t="s">
        <v>46</v>
      </c>
      <c r="E40" s="23" t="s">
        <v>99</v>
      </c>
      <c r="F40" s="23" t="s">
        <v>100</v>
      </c>
      <c r="G40" s="23" t="s">
        <v>247</v>
      </c>
      <c r="H40" s="23" t="s">
        <v>248</v>
      </c>
      <c r="I40" s="110">
        <v>880000</v>
      </c>
      <c r="J40" s="110">
        <v>880000</v>
      </c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90"/>
      <c r="V40" s="110"/>
      <c r="W40" s="110"/>
    </row>
    <row r="41" ht="32.9" customHeight="1" spans="1:23">
      <c r="A41" s="23" t="s">
        <v>237</v>
      </c>
      <c r="B41" s="107" t="s">
        <v>250</v>
      </c>
      <c r="C41" s="23" t="s">
        <v>249</v>
      </c>
      <c r="D41" s="23" t="s">
        <v>46</v>
      </c>
      <c r="E41" s="23" t="s">
        <v>99</v>
      </c>
      <c r="F41" s="23" t="s">
        <v>100</v>
      </c>
      <c r="G41" s="23" t="s">
        <v>241</v>
      </c>
      <c r="H41" s="23" t="s">
        <v>242</v>
      </c>
      <c r="I41" s="110">
        <v>31200</v>
      </c>
      <c r="J41" s="110">
        <v>31200</v>
      </c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90"/>
      <c r="V41" s="110"/>
      <c r="W41" s="110"/>
    </row>
    <row r="42" ht="32.9" customHeight="1" spans="1:23">
      <c r="A42" s="23" t="s">
        <v>237</v>
      </c>
      <c r="B42" s="107" t="s">
        <v>250</v>
      </c>
      <c r="C42" s="23" t="s">
        <v>249</v>
      </c>
      <c r="D42" s="23" t="s">
        <v>46</v>
      </c>
      <c r="E42" s="23" t="s">
        <v>99</v>
      </c>
      <c r="F42" s="23" t="s">
        <v>100</v>
      </c>
      <c r="G42" s="23" t="s">
        <v>243</v>
      </c>
      <c r="H42" s="23" t="s">
        <v>244</v>
      </c>
      <c r="I42" s="110">
        <v>740000</v>
      </c>
      <c r="J42" s="110">
        <v>740000</v>
      </c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90"/>
      <c r="V42" s="110"/>
      <c r="W42" s="110"/>
    </row>
    <row r="43" ht="32.9" customHeight="1" spans="1:23">
      <c r="A43" s="23" t="s">
        <v>237</v>
      </c>
      <c r="B43" s="107" t="s">
        <v>250</v>
      </c>
      <c r="C43" s="23" t="s">
        <v>249</v>
      </c>
      <c r="D43" s="23" t="s">
        <v>46</v>
      </c>
      <c r="E43" s="23" t="s">
        <v>99</v>
      </c>
      <c r="F43" s="23" t="s">
        <v>100</v>
      </c>
      <c r="G43" s="23" t="s">
        <v>251</v>
      </c>
      <c r="H43" s="23" t="s">
        <v>252</v>
      </c>
      <c r="I43" s="110">
        <v>400000</v>
      </c>
      <c r="J43" s="110">
        <v>400000</v>
      </c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90"/>
      <c r="V43" s="110"/>
      <c r="W43" s="110"/>
    </row>
    <row r="44" ht="32.9" customHeight="1" spans="1:23">
      <c r="A44" s="23" t="s">
        <v>237</v>
      </c>
      <c r="B44" s="107" t="s">
        <v>250</v>
      </c>
      <c r="C44" s="23" t="s">
        <v>249</v>
      </c>
      <c r="D44" s="23" t="s">
        <v>46</v>
      </c>
      <c r="E44" s="23" t="s">
        <v>99</v>
      </c>
      <c r="F44" s="23" t="s">
        <v>100</v>
      </c>
      <c r="G44" s="23" t="s">
        <v>253</v>
      </c>
      <c r="H44" s="23" t="s">
        <v>254</v>
      </c>
      <c r="I44" s="110">
        <v>325000</v>
      </c>
      <c r="J44" s="110">
        <v>325000</v>
      </c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90"/>
      <c r="V44" s="110"/>
      <c r="W44" s="110"/>
    </row>
    <row r="45" ht="32.9" customHeight="1" spans="1:23">
      <c r="A45" s="23"/>
      <c r="B45" s="23"/>
      <c r="C45" s="23" t="s">
        <v>255</v>
      </c>
      <c r="D45" s="23"/>
      <c r="E45" s="23"/>
      <c r="F45" s="23"/>
      <c r="G45" s="23"/>
      <c r="H45" s="23"/>
      <c r="I45" s="110">
        <v>244449.61</v>
      </c>
      <c r="J45" s="110"/>
      <c r="K45" s="110"/>
      <c r="L45" s="110"/>
      <c r="M45" s="110"/>
      <c r="N45" s="110">
        <v>244449.61</v>
      </c>
      <c r="O45" s="110"/>
      <c r="P45" s="110"/>
      <c r="Q45" s="110"/>
      <c r="R45" s="110"/>
      <c r="S45" s="110"/>
      <c r="T45" s="110"/>
      <c r="U45" s="90"/>
      <c r="V45" s="110"/>
      <c r="W45" s="110"/>
    </row>
    <row r="46" ht="32.9" customHeight="1" spans="1:23">
      <c r="A46" s="23" t="s">
        <v>237</v>
      </c>
      <c r="B46" s="107" t="s">
        <v>256</v>
      </c>
      <c r="C46" s="23" t="s">
        <v>255</v>
      </c>
      <c r="D46" s="23" t="s">
        <v>46</v>
      </c>
      <c r="E46" s="23" t="s">
        <v>99</v>
      </c>
      <c r="F46" s="23" t="s">
        <v>100</v>
      </c>
      <c r="G46" s="23" t="s">
        <v>205</v>
      </c>
      <c r="H46" s="23" t="s">
        <v>206</v>
      </c>
      <c r="I46" s="110">
        <v>244449.61</v>
      </c>
      <c r="J46" s="110"/>
      <c r="K46" s="110"/>
      <c r="L46" s="110"/>
      <c r="M46" s="110"/>
      <c r="N46" s="110">
        <v>244449.61</v>
      </c>
      <c r="O46" s="110"/>
      <c r="P46" s="110"/>
      <c r="Q46" s="110"/>
      <c r="R46" s="110"/>
      <c r="S46" s="110"/>
      <c r="T46" s="110"/>
      <c r="U46" s="90"/>
      <c r="V46" s="110"/>
      <c r="W46" s="110"/>
    </row>
    <row r="47" ht="18.75" customHeight="1" spans="1:23">
      <c r="A47" s="30" t="s">
        <v>109</v>
      </c>
      <c r="B47" s="31"/>
      <c r="C47" s="31"/>
      <c r="D47" s="31"/>
      <c r="E47" s="31"/>
      <c r="F47" s="31"/>
      <c r="G47" s="31"/>
      <c r="H47" s="32"/>
      <c r="I47" s="110">
        <v>6684599.61</v>
      </c>
      <c r="J47" s="110">
        <v>4939400</v>
      </c>
      <c r="K47" s="110">
        <v>218200</v>
      </c>
      <c r="L47" s="110"/>
      <c r="M47" s="110"/>
      <c r="N47" s="110">
        <v>245199.61</v>
      </c>
      <c r="O47" s="110"/>
      <c r="P47" s="110"/>
      <c r="Q47" s="110"/>
      <c r="R47" s="110">
        <v>1500000</v>
      </c>
      <c r="S47" s="110">
        <v>1500000</v>
      </c>
      <c r="T47" s="110"/>
      <c r="U47" s="90"/>
      <c r="V47" s="110"/>
      <c r="W47" s="110"/>
    </row>
  </sheetData>
  <mergeCells count="28">
    <mergeCell ref="A2:W2"/>
    <mergeCell ref="A3:I3"/>
    <mergeCell ref="J4:M4"/>
    <mergeCell ref="N4:P4"/>
    <mergeCell ref="R4:W4"/>
    <mergeCell ref="J5:K5"/>
    <mergeCell ref="A47:H4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workbookViewId="0">
      <selection activeCell="B7" sqref="B7:B14"/>
    </sheetView>
  </sheetViews>
  <sheetFormatPr defaultColWidth="9.13888888888889" defaultRowHeight="12" customHeight="1"/>
  <cols>
    <col min="1" max="1" width="34.287037037037" customWidth="1"/>
    <col min="2" max="2" width="71.3333333333333" customWidth="1"/>
    <col min="3" max="3" width="17.1759259259259" customWidth="1"/>
    <col min="4" max="4" width="21.037037037037" customWidth="1"/>
    <col min="5" max="5" width="54.8888888888889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112.666666666667" customWidth="1"/>
  </cols>
  <sheetData>
    <row r="1" customHeight="1" spans="10:10">
      <c r="J1" s="54" t="s">
        <v>257</v>
      </c>
    </row>
    <row r="2" ht="28.5" customHeight="1" spans="1:10">
      <c r="A2" s="45" t="s">
        <v>258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">
      <c r="A3" s="4" t="str">
        <f>"单位名称："&amp;"云南省林业调查规划院生态分院"</f>
        <v>单位名称：云南省林业调查规划院生态分院</v>
      </c>
    </row>
    <row r="4" ht="14.25" customHeight="1" spans="1:10">
      <c r="A4" s="47" t="s">
        <v>259</v>
      </c>
      <c r="B4" s="47" t="s">
        <v>260</v>
      </c>
      <c r="C4" s="47" t="s">
        <v>261</v>
      </c>
      <c r="D4" s="47" t="s">
        <v>262</v>
      </c>
      <c r="E4" s="47" t="s">
        <v>263</v>
      </c>
      <c r="F4" s="48" t="s">
        <v>264</v>
      </c>
      <c r="G4" s="47" t="s">
        <v>265</v>
      </c>
      <c r="H4" s="48" t="s">
        <v>266</v>
      </c>
      <c r="I4" s="48" t="s">
        <v>267</v>
      </c>
      <c r="J4" s="47" t="s">
        <v>268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5" customHeight="1" spans="1:10">
      <c r="A6" s="49" t="s">
        <v>46</v>
      </c>
      <c r="B6" s="50"/>
      <c r="C6" s="50"/>
      <c r="D6" s="50"/>
      <c r="E6" s="51"/>
      <c r="F6" s="52"/>
      <c r="G6" s="51"/>
      <c r="H6" s="52"/>
      <c r="I6" s="52"/>
      <c r="J6" s="51"/>
    </row>
    <row r="7" ht="33.75" customHeight="1" spans="1:10">
      <c r="A7" s="105" t="s">
        <v>245</v>
      </c>
      <c r="B7" s="53" t="s">
        <v>269</v>
      </c>
      <c r="C7" s="53" t="s">
        <v>270</v>
      </c>
      <c r="D7" s="53" t="s">
        <v>271</v>
      </c>
      <c r="E7" s="49" t="s">
        <v>272</v>
      </c>
      <c r="F7" s="53" t="s">
        <v>273</v>
      </c>
      <c r="G7" s="49" t="s">
        <v>274</v>
      </c>
      <c r="H7" s="53" t="s">
        <v>275</v>
      </c>
      <c r="I7" s="53" t="s">
        <v>276</v>
      </c>
      <c r="J7" s="49" t="s">
        <v>277</v>
      </c>
    </row>
    <row r="8" ht="42" customHeight="1" spans="1:10">
      <c r="A8" s="105" t="s">
        <v>245</v>
      </c>
      <c r="B8" s="53" t="s">
        <v>278</v>
      </c>
      <c r="C8" s="53" t="s">
        <v>270</v>
      </c>
      <c r="D8" s="53" t="s">
        <v>271</v>
      </c>
      <c r="E8" s="49" t="s">
        <v>279</v>
      </c>
      <c r="F8" s="53" t="s">
        <v>273</v>
      </c>
      <c r="G8" s="49" t="s">
        <v>280</v>
      </c>
      <c r="H8" s="53" t="s">
        <v>281</v>
      </c>
      <c r="I8" s="53" t="s">
        <v>276</v>
      </c>
      <c r="J8" s="49" t="s">
        <v>282</v>
      </c>
    </row>
    <row r="9" ht="46" customHeight="1" spans="1:10">
      <c r="A9" s="105" t="s">
        <v>245</v>
      </c>
      <c r="B9" s="53" t="s">
        <v>278</v>
      </c>
      <c r="C9" s="53" t="s">
        <v>270</v>
      </c>
      <c r="D9" s="53" t="s">
        <v>283</v>
      </c>
      <c r="E9" s="49" t="s">
        <v>284</v>
      </c>
      <c r="F9" s="53" t="s">
        <v>273</v>
      </c>
      <c r="G9" s="49" t="s">
        <v>280</v>
      </c>
      <c r="H9" s="53" t="s">
        <v>281</v>
      </c>
      <c r="I9" s="53" t="s">
        <v>276</v>
      </c>
      <c r="J9" s="49" t="s">
        <v>285</v>
      </c>
    </row>
    <row r="10" ht="59" customHeight="1" spans="1:10">
      <c r="A10" s="105" t="s">
        <v>245</v>
      </c>
      <c r="B10" s="53" t="s">
        <v>278</v>
      </c>
      <c r="C10" s="53" t="s">
        <v>270</v>
      </c>
      <c r="D10" s="53" t="s">
        <v>283</v>
      </c>
      <c r="E10" s="49" t="s">
        <v>286</v>
      </c>
      <c r="F10" s="53" t="s">
        <v>273</v>
      </c>
      <c r="G10" s="49" t="s">
        <v>287</v>
      </c>
      <c r="H10" s="53" t="s">
        <v>281</v>
      </c>
      <c r="I10" s="53" t="s">
        <v>276</v>
      </c>
      <c r="J10" s="49" t="s">
        <v>288</v>
      </c>
    </row>
    <row r="11" ht="33.75" customHeight="1" spans="1:10">
      <c r="A11" s="105" t="s">
        <v>245</v>
      </c>
      <c r="B11" s="53" t="s">
        <v>278</v>
      </c>
      <c r="C11" s="53" t="s">
        <v>270</v>
      </c>
      <c r="D11" s="53" t="s">
        <v>289</v>
      </c>
      <c r="E11" s="49" t="s">
        <v>290</v>
      </c>
      <c r="F11" s="53" t="s">
        <v>291</v>
      </c>
      <c r="G11" s="49" t="s">
        <v>292</v>
      </c>
      <c r="H11" s="53" t="s">
        <v>281</v>
      </c>
      <c r="I11" s="53" t="s">
        <v>276</v>
      </c>
      <c r="J11" s="49" t="s">
        <v>293</v>
      </c>
    </row>
    <row r="12" ht="33.75" customHeight="1" spans="1:10">
      <c r="A12" s="105" t="s">
        <v>245</v>
      </c>
      <c r="B12" s="53" t="s">
        <v>278</v>
      </c>
      <c r="C12" s="53" t="s">
        <v>294</v>
      </c>
      <c r="D12" s="53" t="s">
        <v>295</v>
      </c>
      <c r="E12" s="49" t="s">
        <v>296</v>
      </c>
      <c r="F12" s="53" t="s">
        <v>273</v>
      </c>
      <c r="G12" s="49" t="s">
        <v>280</v>
      </c>
      <c r="H12" s="53" t="s">
        <v>281</v>
      </c>
      <c r="I12" s="53" t="s">
        <v>276</v>
      </c>
      <c r="J12" s="49" t="s">
        <v>297</v>
      </c>
    </row>
    <row r="13" ht="33.75" customHeight="1" spans="1:10">
      <c r="A13" s="105" t="s">
        <v>245</v>
      </c>
      <c r="B13" s="53" t="s">
        <v>278</v>
      </c>
      <c r="C13" s="53" t="s">
        <v>294</v>
      </c>
      <c r="D13" s="53" t="s">
        <v>295</v>
      </c>
      <c r="E13" s="49" t="s">
        <v>298</v>
      </c>
      <c r="F13" s="53" t="s">
        <v>273</v>
      </c>
      <c r="G13" s="49" t="s">
        <v>299</v>
      </c>
      <c r="H13" s="53" t="s">
        <v>300</v>
      </c>
      <c r="I13" s="53" t="s">
        <v>276</v>
      </c>
      <c r="J13" s="49" t="s">
        <v>301</v>
      </c>
    </row>
    <row r="14" ht="115" customHeight="1" spans="1:10">
      <c r="A14" s="105" t="s">
        <v>245</v>
      </c>
      <c r="B14" s="53" t="s">
        <v>278</v>
      </c>
      <c r="C14" s="53" t="s">
        <v>302</v>
      </c>
      <c r="D14" s="53" t="s">
        <v>303</v>
      </c>
      <c r="E14" s="49" t="s">
        <v>304</v>
      </c>
      <c r="F14" s="53" t="s">
        <v>291</v>
      </c>
      <c r="G14" s="49" t="s">
        <v>126</v>
      </c>
      <c r="H14" s="53" t="s">
        <v>305</v>
      </c>
      <c r="I14" s="53" t="s">
        <v>276</v>
      </c>
      <c r="J14" s="49" t="s">
        <v>306</v>
      </c>
    </row>
    <row r="15" ht="71" customHeight="1" spans="1:10">
      <c r="A15" s="105" t="s">
        <v>225</v>
      </c>
      <c r="B15" s="53" t="s">
        <v>307</v>
      </c>
      <c r="C15" s="53" t="s">
        <v>270</v>
      </c>
      <c r="D15" s="53" t="s">
        <v>271</v>
      </c>
      <c r="E15" s="49" t="s">
        <v>308</v>
      </c>
      <c r="F15" s="53" t="s">
        <v>309</v>
      </c>
      <c r="G15" s="49" t="s">
        <v>310</v>
      </c>
      <c r="H15" s="53" t="s">
        <v>275</v>
      </c>
      <c r="I15" s="53" t="s">
        <v>276</v>
      </c>
      <c r="J15" s="49" t="s">
        <v>311</v>
      </c>
    </row>
    <row r="16" ht="75" customHeight="1" spans="1:10">
      <c r="A16" s="105" t="s">
        <v>225</v>
      </c>
      <c r="B16" s="53" t="s">
        <v>307</v>
      </c>
      <c r="C16" s="53" t="s">
        <v>270</v>
      </c>
      <c r="D16" s="53" t="s">
        <v>271</v>
      </c>
      <c r="E16" s="49" t="s">
        <v>312</v>
      </c>
      <c r="F16" s="53" t="s">
        <v>273</v>
      </c>
      <c r="G16" s="49" t="s">
        <v>313</v>
      </c>
      <c r="H16" s="53" t="s">
        <v>314</v>
      </c>
      <c r="I16" s="53" t="s">
        <v>276</v>
      </c>
      <c r="J16" s="49" t="s">
        <v>315</v>
      </c>
    </row>
    <row r="17" ht="66" customHeight="1" spans="1:10">
      <c r="A17" s="105" t="s">
        <v>225</v>
      </c>
      <c r="B17" s="53" t="s">
        <v>307</v>
      </c>
      <c r="C17" s="53" t="s">
        <v>270</v>
      </c>
      <c r="D17" s="53" t="s">
        <v>271</v>
      </c>
      <c r="E17" s="49" t="s">
        <v>316</v>
      </c>
      <c r="F17" s="53" t="s">
        <v>309</v>
      </c>
      <c r="G17" s="49" t="s">
        <v>127</v>
      </c>
      <c r="H17" s="53" t="s">
        <v>317</v>
      </c>
      <c r="I17" s="53" t="s">
        <v>276</v>
      </c>
      <c r="J17" s="49" t="s">
        <v>318</v>
      </c>
    </row>
    <row r="18" ht="47" customHeight="1" spans="1:10">
      <c r="A18" s="105" t="s">
        <v>225</v>
      </c>
      <c r="B18" s="53" t="s">
        <v>307</v>
      </c>
      <c r="C18" s="53" t="s">
        <v>294</v>
      </c>
      <c r="D18" s="53" t="s">
        <v>295</v>
      </c>
      <c r="E18" s="49" t="s">
        <v>319</v>
      </c>
      <c r="F18" s="53" t="s">
        <v>309</v>
      </c>
      <c r="G18" s="49" t="s">
        <v>320</v>
      </c>
      <c r="H18" s="53"/>
      <c r="I18" s="53" t="s">
        <v>321</v>
      </c>
      <c r="J18" s="49" t="s">
        <v>322</v>
      </c>
    </row>
    <row r="19" ht="126" customHeight="1" spans="1:10">
      <c r="A19" s="105" t="s">
        <v>225</v>
      </c>
      <c r="B19" s="53" t="s">
        <v>307</v>
      </c>
      <c r="C19" s="53" t="s">
        <v>294</v>
      </c>
      <c r="D19" s="53" t="s">
        <v>295</v>
      </c>
      <c r="E19" s="49" t="s">
        <v>323</v>
      </c>
      <c r="F19" s="53" t="s">
        <v>309</v>
      </c>
      <c r="G19" s="49" t="s">
        <v>324</v>
      </c>
      <c r="H19" s="53"/>
      <c r="I19" s="53" t="s">
        <v>321</v>
      </c>
      <c r="J19" s="49" t="s">
        <v>325</v>
      </c>
    </row>
    <row r="20" ht="39" customHeight="1" spans="1:10">
      <c r="A20" s="105" t="s">
        <v>225</v>
      </c>
      <c r="B20" s="53" t="s">
        <v>307</v>
      </c>
      <c r="C20" s="53" t="s">
        <v>302</v>
      </c>
      <c r="D20" s="53" t="s">
        <v>303</v>
      </c>
      <c r="E20" s="49" t="s">
        <v>326</v>
      </c>
      <c r="F20" s="53" t="s">
        <v>273</v>
      </c>
      <c r="G20" s="49" t="s">
        <v>287</v>
      </c>
      <c r="H20" s="53" t="s">
        <v>281</v>
      </c>
      <c r="I20" s="53" t="s">
        <v>276</v>
      </c>
      <c r="J20" s="49" t="s">
        <v>327</v>
      </c>
    </row>
    <row r="21" ht="33.75" customHeight="1" spans="1:10">
      <c r="A21" s="105" t="s">
        <v>236</v>
      </c>
      <c r="B21" s="53" t="s">
        <v>328</v>
      </c>
      <c r="C21" s="53" t="s">
        <v>270</v>
      </c>
      <c r="D21" s="53" t="s">
        <v>271</v>
      </c>
      <c r="E21" s="49" t="s">
        <v>329</v>
      </c>
      <c r="F21" s="53" t="s">
        <v>273</v>
      </c>
      <c r="G21" s="49" t="s">
        <v>330</v>
      </c>
      <c r="H21" s="53" t="s">
        <v>331</v>
      </c>
      <c r="I21" s="53" t="s">
        <v>276</v>
      </c>
      <c r="J21" s="49" t="s">
        <v>332</v>
      </c>
    </row>
    <row r="22" ht="33.75" customHeight="1" spans="1:10">
      <c r="A22" s="105" t="s">
        <v>236</v>
      </c>
      <c r="B22" s="53" t="s">
        <v>328</v>
      </c>
      <c r="C22" s="53" t="s">
        <v>270</v>
      </c>
      <c r="D22" s="53" t="s">
        <v>271</v>
      </c>
      <c r="E22" s="49" t="s">
        <v>333</v>
      </c>
      <c r="F22" s="53" t="s">
        <v>273</v>
      </c>
      <c r="G22" s="49" t="s">
        <v>330</v>
      </c>
      <c r="H22" s="53" t="s">
        <v>331</v>
      </c>
      <c r="I22" s="53" t="s">
        <v>276</v>
      </c>
      <c r="J22" s="49" t="s">
        <v>332</v>
      </c>
    </row>
    <row r="23" ht="33.75" customHeight="1" spans="1:10">
      <c r="A23" s="105" t="s">
        <v>236</v>
      </c>
      <c r="B23" s="53" t="s">
        <v>328</v>
      </c>
      <c r="C23" s="53" t="s">
        <v>270</v>
      </c>
      <c r="D23" s="53" t="s">
        <v>271</v>
      </c>
      <c r="E23" s="49" t="s">
        <v>334</v>
      </c>
      <c r="F23" s="53" t="s">
        <v>273</v>
      </c>
      <c r="G23" s="49" t="s">
        <v>330</v>
      </c>
      <c r="H23" s="53" t="s">
        <v>331</v>
      </c>
      <c r="I23" s="53" t="s">
        <v>276</v>
      </c>
      <c r="J23" s="49" t="s">
        <v>332</v>
      </c>
    </row>
    <row r="24" ht="33.75" customHeight="1" spans="1:10">
      <c r="A24" s="105" t="s">
        <v>236</v>
      </c>
      <c r="B24" s="53" t="s">
        <v>328</v>
      </c>
      <c r="C24" s="53" t="s">
        <v>270</v>
      </c>
      <c r="D24" s="53" t="s">
        <v>271</v>
      </c>
      <c r="E24" s="49" t="s">
        <v>335</v>
      </c>
      <c r="F24" s="53" t="s">
        <v>273</v>
      </c>
      <c r="G24" s="49" t="s">
        <v>336</v>
      </c>
      <c r="H24" s="53" t="s">
        <v>300</v>
      </c>
      <c r="I24" s="53" t="s">
        <v>276</v>
      </c>
      <c r="J24" s="49" t="s">
        <v>332</v>
      </c>
    </row>
    <row r="25" ht="33.75" customHeight="1" spans="1:10">
      <c r="A25" s="105" t="s">
        <v>236</v>
      </c>
      <c r="B25" s="53" t="s">
        <v>328</v>
      </c>
      <c r="C25" s="53" t="s">
        <v>270</v>
      </c>
      <c r="D25" s="53" t="s">
        <v>283</v>
      </c>
      <c r="E25" s="49" t="s">
        <v>337</v>
      </c>
      <c r="F25" s="53" t="s">
        <v>273</v>
      </c>
      <c r="G25" s="49" t="s">
        <v>287</v>
      </c>
      <c r="H25" s="53" t="s">
        <v>281</v>
      </c>
      <c r="I25" s="53" t="s">
        <v>276</v>
      </c>
      <c r="J25" s="49" t="s">
        <v>338</v>
      </c>
    </row>
    <row r="26" ht="33.75" customHeight="1" spans="1:10">
      <c r="A26" s="105" t="s">
        <v>236</v>
      </c>
      <c r="B26" s="53" t="s">
        <v>328</v>
      </c>
      <c r="C26" s="53" t="s">
        <v>270</v>
      </c>
      <c r="D26" s="53" t="s">
        <v>283</v>
      </c>
      <c r="E26" s="49" t="s">
        <v>339</v>
      </c>
      <c r="F26" s="53" t="s">
        <v>273</v>
      </c>
      <c r="G26" s="49" t="s">
        <v>330</v>
      </c>
      <c r="H26" s="53" t="s">
        <v>331</v>
      </c>
      <c r="I26" s="53" t="s">
        <v>276</v>
      </c>
      <c r="J26" s="49" t="s">
        <v>340</v>
      </c>
    </row>
    <row r="27" ht="33.75" customHeight="1" spans="1:10">
      <c r="A27" s="105" t="s">
        <v>236</v>
      </c>
      <c r="B27" s="53" t="s">
        <v>328</v>
      </c>
      <c r="C27" s="53" t="s">
        <v>270</v>
      </c>
      <c r="D27" s="53" t="s">
        <v>289</v>
      </c>
      <c r="E27" s="49" t="s">
        <v>341</v>
      </c>
      <c r="F27" s="53" t="s">
        <v>273</v>
      </c>
      <c r="G27" s="49" t="s">
        <v>287</v>
      </c>
      <c r="H27" s="53" t="s">
        <v>281</v>
      </c>
      <c r="I27" s="53" t="s">
        <v>276</v>
      </c>
      <c r="J27" s="49" t="s">
        <v>342</v>
      </c>
    </row>
    <row r="28" ht="33.75" customHeight="1" spans="1:10">
      <c r="A28" s="105" t="s">
        <v>236</v>
      </c>
      <c r="B28" s="53" t="s">
        <v>328</v>
      </c>
      <c r="C28" s="53" t="s">
        <v>294</v>
      </c>
      <c r="D28" s="53" t="s">
        <v>295</v>
      </c>
      <c r="E28" s="49" t="s">
        <v>343</v>
      </c>
      <c r="F28" s="53" t="s">
        <v>273</v>
      </c>
      <c r="G28" s="49" t="s">
        <v>336</v>
      </c>
      <c r="H28" s="53" t="s">
        <v>300</v>
      </c>
      <c r="I28" s="53" t="s">
        <v>276</v>
      </c>
      <c r="J28" s="49" t="s">
        <v>344</v>
      </c>
    </row>
    <row r="29" ht="155" customHeight="1" spans="1:10">
      <c r="A29" s="105" t="s">
        <v>236</v>
      </c>
      <c r="B29" s="53" t="s">
        <v>328</v>
      </c>
      <c r="C29" s="53" t="s">
        <v>302</v>
      </c>
      <c r="D29" s="53" t="s">
        <v>303</v>
      </c>
      <c r="E29" s="49" t="s">
        <v>345</v>
      </c>
      <c r="F29" s="53" t="s">
        <v>291</v>
      </c>
      <c r="G29" s="49" t="s">
        <v>330</v>
      </c>
      <c r="H29" s="53" t="s">
        <v>305</v>
      </c>
      <c r="I29" s="53" t="s">
        <v>276</v>
      </c>
      <c r="J29" s="49" t="s">
        <v>346</v>
      </c>
    </row>
    <row r="30" ht="33.75" customHeight="1" spans="1:10">
      <c r="A30" s="105" t="s">
        <v>249</v>
      </c>
      <c r="B30" s="53" t="s">
        <v>347</v>
      </c>
      <c r="C30" s="53" t="s">
        <v>270</v>
      </c>
      <c r="D30" s="53" t="s">
        <v>271</v>
      </c>
      <c r="E30" s="49" t="s">
        <v>348</v>
      </c>
      <c r="F30" s="53" t="s">
        <v>309</v>
      </c>
      <c r="G30" s="49" t="s">
        <v>129</v>
      </c>
      <c r="H30" s="53" t="s">
        <v>331</v>
      </c>
      <c r="I30" s="53" t="s">
        <v>276</v>
      </c>
      <c r="J30" s="49" t="s">
        <v>349</v>
      </c>
    </row>
    <row r="31" ht="33.75" customHeight="1" spans="1:10">
      <c r="A31" s="105" t="s">
        <v>249</v>
      </c>
      <c r="B31" s="53" t="s">
        <v>350</v>
      </c>
      <c r="C31" s="53" t="s">
        <v>270</v>
      </c>
      <c r="D31" s="53" t="s">
        <v>271</v>
      </c>
      <c r="E31" s="49" t="s">
        <v>351</v>
      </c>
      <c r="F31" s="53" t="s">
        <v>309</v>
      </c>
      <c r="G31" s="49" t="s">
        <v>127</v>
      </c>
      <c r="H31" s="53" t="s">
        <v>331</v>
      </c>
      <c r="I31" s="53" t="s">
        <v>276</v>
      </c>
      <c r="J31" s="49" t="s">
        <v>352</v>
      </c>
    </row>
    <row r="32" ht="33.75" customHeight="1" spans="1:10">
      <c r="A32" s="105" t="s">
        <v>249</v>
      </c>
      <c r="B32" s="53" t="s">
        <v>350</v>
      </c>
      <c r="C32" s="53" t="s">
        <v>270</v>
      </c>
      <c r="D32" s="53" t="s">
        <v>271</v>
      </c>
      <c r="E32" s="49" t="s">
        <v>353</v>
      </c>
      <c r="F32" s="53" t="s">
        <v>309</v>
      </c>
      <c r="G32" s="49" t="s">
        <v>128</v>
      </c>
      <c r="H32" s="53" t="s">
        <v>331</v>
      </c>
      <c r="I32" s="53" t="s">
        <v>276</v>
      </c>
      <c r="J32" s="49" t="s">
        <v>354</v>
      </c>
    </row>
    <row r="33" ht="33.75" customHeight="1" spans="1:10">
      <c r="A33" s="105" t="s">
        <v>249</v>
      </c>
      <c r="B33" s="53" t="s">
        <v>350</v>
      </c>
      <c r="C33" s="53" t="s">
        <v>270</v>
      </c>
      <c r="D33" s="53" t="s">
        <v>271</v>
      </c>
      <c r="E33" s="49" t="s">
        <v>355</v>
      </c>
      <c r="F33" s="53" t="s">
        <v>273</v>
      </c>
      <c r="G33" s="49" t="s">
        <v>330</v>
      </c>
      <c r="H33" s="53" t="s">
        <v>356</v>
      </c>
      <c r="I33" s="53" t="s">
        <v>276</v>
      </c>
      <c r="J33" s="49" t="s">
        <v>357</v>
      </c>
    </row>
    <row r="34" ht="33.75" customHeight="1" spans="1:10">
      <c r="A34" s="105" t="s">
        <v>249</v>
      </c>
      <c r="B34" s="53" t="s">
        <v>350</v>
      </c>
      <c r="C34" s="53" t="s">
        <v>270</v>
      </c>
      <c r="D34" s="53" t="s">
        <v>283</v>
      </c>
      <c r="E34" s="49" t="s">
        <v>358</v>
      </c>
      <c r="F34" s="53" t="s">
        <v>273</v>
      </c>
      <c r="G34" s="49" t="s">
        <v>280</v>
      </c>
      <c r="H34" s="53" t="s">
        <v>281</v>
      </c>
      <c r="I34" s="53" t="s">
        <v>276</v>
      </c>
      <c r="J34" s="49" t="s">
        <v>359</v>
      </c>
    </row>
    <row r="35" ht="47" customHeight="1" spans="1:10">
      <c r="A35" s="105" t="s">
        <v>249</v>
      </c>
      <c r="B35" s="53" t="s">
        <v>350</v>
      </c>
      <c r="C35" s="53" t="s">
        <v>270</v>
      </c>
      <c r="D35" s="53" t="s">
        <v>283</v>
      </c>
      <c r="E35" s="49" t="s">
        <v>360</v>
      </c>
      <c r="F35" s="53" t="s">
        <v>273</v>
      </c>
      <c r="G35" s="49" t="s">
        <v>280</v>
      </c>
      <c r="H35" s="53" t="s">
        <v>281</v>
      </c>
      <c r="I35" s="53" t="s">
        <v>276</v>
      </c>
      <c r="J35" s="49" t="s">
        <v>361</v>
      </c>
    </row>
    <row r="36" ht="60" customHeight="1" spans="1:10">
      <c r="A36" s="105" t="s">
        <v>249</v>
      </c>
      <c r="B36" s="53" t="s">
        <v>350</v>
      </c>
      <c r="C36" s="53" t="s">
        <v>294</v>
      </c>
      <c r="D36" s="53" t="s">
        <v>295</v>
      </c>
      <c r="E36" s="49" t="s">
        <v>362</v>
      </c>
      <c r="F36" s="53" t="s">
        <v>273</v>
      </c>
      <c r="G36" s="49" t="s">
        <v>363</v>
      </c>
      <c r="H36" s="53" t="s">
        <v>331</v>
      </c>
      <c r="I36" s="53" t="s">
        <v>276</v>
      </c>
      <c r="J36" s="49" t="s">
        <v>364</v>
      </c>
    </row>
    <row r="37" ht="42" customHeight="1" spans="1:10">
      <c r="A37" s="105" t="s">
        <v>249</v>
      </c>
      <c r="B37" s="53" t="s">
        <v>350</v>
      </c>
      <c r="C37" s="53" t="s">
        <v>302</v>
      </c>
      <c r="D37" s="53" t="s">
        <v>303</v>
      </c>
      <c r="E37" s="49" t="s">
        <v>365</v>
      </c>
      <c r="F37" s="53" t="s">
        <v>273</v>
      </c>
      <c r="G37" s="49" t="s">
        <v>280</v>
      </c>
      <c r="H37" s="53" t="s">
        <v>281</v>
      </c>
      <c r="I37" s="53" t="s">
        <v>276</v>
      </c>
      <c r="J37" s="49" t="s">
        <v>366</v>
      </c>
    </row>
  </sheetData>
  <mergeCells count="10">
    <mergeCell ref="A2:J2"/>
    <mergeCell ref="A3:H3"/>
    <mergeCell ref="A7:A14"/>
    <mergeCell ref="A15:A20"/>
    <mergeCell ref="A21:A29"/>
    <mergeCell ref="A30:A37"/>
    <mergeCell ref="B7:B14"/>
    <mergeCell ref="B15:B20"/>
    <mergeCell ref="B21:B29"/>
    <mergeCell ref="B30:B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2025-02-13T07:33:00Z</dcterms:created>
  <dcterms:modified xsi:type="dcterms:W3CDTF">2025-02-17T07:45:24Z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4A5E3FE940EE40D1978579D3F55F5C7D_12</vt:lpwstr>
  </property>
  <property fmtid="{D5CDD505-2E9C-101B-9397-08002B2CF9AE}" pid="3" name="KSOProductBuildVer">
    <vt:lpwstr>2052-12.1.0.19302</vt:lpwstr>
  </property>
</Properties>
</file>