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<sst xmlns="http://schemas.openxmlformats.org/spreadsheetml/2006/main" count="2046" uniqueCount="581">
  <si>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</si>
  <si>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</si>
  <si>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</si>
  <si>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</si>
  <si>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</si>
  <si>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</si>
  <si>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</si>
  <si>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</si>
  <si>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</si>
  <si>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</si>
  <si>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</si>
  <si>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</si>
  <si>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</si>
  <si>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</si>
  <si>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</si>
  <si>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</si>
  <si>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</si>
  <si>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</si>
  <si>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</si>
  <si>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</si>
  <si>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</si>
  <si>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</si>
  <si>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</si>
  <si>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</si>
  <si>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</si>
  <si>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</si>
  <si>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</si>
  <si>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</si>
  <si>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</si>
  <si>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</si>
  <si>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</si>
  <si>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</si>
  <si>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</si>
  <si>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</si>
  <si>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</si>
  <si>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</si>
  <si>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</si>
  <si>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</si>
  <si>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</si>
  <si>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</si>
  <si>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</si>
  <si>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</si>
  <si>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</si>
  <si>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</si>
  <si>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</si>
  <si>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169016001</t>
  </si>
  <si>
    <t>云南省林业调查规划院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</si>
  <si>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</si>
  <si>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</si>
  <si>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</si>
  <si>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</si>
  <si>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</si>
  <si>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</si>
  <si>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</si>
  <si>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</si>
  <si>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</si>
  <si>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</si>
  <si>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</si>
  <si>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</si>
  <si>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</si>
  <si>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</si>
  <si>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</si>
  <si>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</si>
  <si>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</si>
  <si>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2060302</t>
  </si>
  <si>
    <t>社会公益研究</t>
  </si>
  <si>
    <t>20604</t>
  </si>
  <si>
    <t>技术研究与开发</t>
  </si>
  <si>
    <t>2060404</t>
  </si>
  <si>
    <t>科技成果转化与扩散</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</si>
  <si>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</si>
  <si>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</si>
  <si>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</si>
  <si>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</si>
  <si>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</si>
  <si>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</si>
  <si>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</si>
  <si>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</si>
  <si>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</si>
  <si>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</si>
  <si>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</si>
  <si>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</si>
  <si>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</si>
  <si>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</si>
  <si>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</si>
  <si>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</si>
  <si>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</si>
  <si>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</si>
  <si>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</si>
  <si>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</si>
  <si>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</si>
  <si>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</si>
  <si>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</si>
  <si>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</si>
  <si>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</si>
  <si>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</si>
  <si>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</si>
  <si>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</si>
  <si>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</si>
  <si>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</si>
  <si>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</si>
  <si>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</si>
  <si>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</si>
  <si>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</si>
  <si>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</si>
  <si>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2130204</t>
  </si>
  <si>
    <t>事业机构</t>
  </si>
  <si>
    <t>2130206</t>
  </si>
  <si>
    <t>技术推广与转化</t>
  </si>
  <si>
    <t>2130207</t>
  </si>
  <si>
    <t>森林资源管理</t>
  </si>
  <si>
    <t>2130211</t>
  </si>
  <si>
    <t>动植物保护</t>
  </si>
  <si>
    <t>2130223</t>
  </si>
  <si>
    <t>信息管理</t>
  </si>
  <si>
    <t>2130237</t>
  </si>
  <si>
    <t>行业业务管理</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</si>
  <si>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</si>
  <si>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</si>
  <si>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</si>
  <si>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</si>
  <si>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</si>
  <si>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</si>
  <si>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</si>
  <si>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</si>
  <si>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</si>
  <si>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</si>
  <si>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</si>
  <si>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</si>
  <si>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</si>
  <si>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</si>
  <si>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</si>
  <si>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</si>
  <si>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</si>
  <si>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</si>
  <si>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</si>
  <si>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</si>
  <si>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</si>
  <si>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</si>
  <si>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</si>
  <si>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</si>
  <si>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</si>
  <si>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</si>
  <si>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</si>
  <si>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</si>
  <si>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</si>
  <si>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</si>
  <si>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</si>
  <si>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</si>
  <si>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</si>
  <si>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</si>
  <si>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</si>
  <si>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</si>
  <si>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</si>
  <si>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</si>
  <si>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</si>
  <si>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</si>
  <si>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</si>
  <si>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</si>
  <si>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</si>
  <si>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</si>
  <si>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</si>
  <si>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</si>
  <si>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</si>
  <si>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</si>
  <si>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</si>
  <si>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</si>
  <si>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</si>
  <si>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</si>
  <si>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</si>
  <si>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</si>
  <si>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</si>
  <si>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530000210000000022212</t>
  </si>
  <si>
    <t>事业人员支出工资</t>
  </si>
  <si>
    <t>30101</t>
  </si>
  <si>
    <t>基本工资</t>
  </si>
  <si>
    <t>30102</t>
  </si>
  <si>
    <t>津贴补贴</t>
  </si>
  <si>
    <t>30103</t>
  </si>
  <si>
    <t>奖金</t>
  </si>
  <si>
    <t>30107</t>
  </si>
  <si>
    <t>绩效工资</t>
  </si>
  <si>
    <t>530000210000000022213</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</si>
  <si>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</si>
  <si>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</si>
  <si>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</si>
  <si>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</si>
  <si>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</si>
  <si>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</si>
  <si>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</si>
  <si>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</si>
  <si>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</si>
  <si>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</si>
  <si>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</si>
  <si>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530000210000000022215</t>
  </si>
  <si>
    <t>30113</t>
  </si>
  <si>
    <t>530000210000000022218</t>
  </si>
  <si>
    <t>公车购置及运维费</t>
  </si>
  <si>
    <t>30231</t>
  </si>
  <si>
    <t>公务用车运行维护费</t>
  </si>
  <si>
    <t>530000210000000022219</t>
  </si>
  <si>
    <t>30217</t>
  </si>
  <si>
    <t>530000210000000022220</t>
  </si>
  <si>
    <t>工会经费</t>
  </si>
  <si>
    <t>30228</t>
  </si>
  <si>
    <t>530000210000000022221</t>
  </si>
  <si>
    <t>一般公用经费</t>
  </si>
  <si>
    <t>30299</t>
  </si>
  <si>
    <t>其他商品和服务支出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</si>
  <si>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</si>
  <si>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</si>
  <si>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</si>
  <si>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</si>
  <si>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</si>
  <si>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</si>
  <si>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</si>
  <si>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</si>
  <si>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</si>
  <si>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</si>
  <si>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</si>
  <si>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</si>
  <si>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</si>
  <si>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</si>
  <si>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</si>
  <si>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</si>
  <si>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</si>
  <si>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</si>
  <si>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30229</t>
  </si>
  <si>
    <t>福利费</t>
  </si>
  <si>
    <t>530000241100002038816</t>
  </si>
  <si>
    <t>弥补单位津贴补贴、奖金、绩效工资经费</t>
  </si>
  <si>
    <t>530000241100002039053</t>
  </si>
  <si>
    <t>弥补单位对个人和家庭的补助经费</t>
  </si>
  <si>
    <t>30305</t>
  </si>
  <si>
    <t>生活补助</t>
  </si>
  <si>
    <t>预算05-1表</t>
  </si>
  <si>
    <t>2025年部门项目支出预算表</t>
  </si>
  <si>
    <t>项目分类</t>
  </si>
  <si>
    <t>项目单位</t>
  </si>
  <si>
    <t>本年拨款</t>
  </si>
  <si>
    <t>其中：本次下达</t>
  </si>
  <si>
    <t>2024年第四批重点研发（农业领域）专项资金</t>
  </si>
  <si>
    <t>事业发展类</t>
  </si>
  <si>
    <t>530000241100003265391</t>
  </si>
  <si>
    <t>30215</t>
  </si>
  <si>
    <t>会议费</t>
  </si>
  <si>
    <t>30226</t>
  </si>
  <si>
    <t>劳务费</t>
  </si>
  <si>
    <t>30239</t>
  </si>
  <si>
    <t>其他交通费用</t>
  </si>
  <si>
    <t>2024年第四批重点研发（社会发展）专项资金</t>
  </si>
  <si>
    <t>530000241100003201193</t>
  </si>
  <si>
    <t>30202</t>
  </si>
  <si>
    <t>印刷费</t>
  </si>
  <si>
    <t>31003</t>
  </si>
  <si>
    <t>专用设备购置</t>
  </si>
  <si>
    <t>林草调查规划业务保障经费</t>
  </si>
  <si>
    <t>其他运转类</t>
  </si>
  <si>
    <t>530000241100002038968</t>
  </si>
  <si>
    <t>31002</t>
  </si>
  <si>
    <t>办公设备购置</t>
  </si>
  <si>
    <t>30218</t>
  </si>
  <si>
    <t>专用材料费</t>
  </si>
  <si>
    <t>林草湿科技计划和成果转化资金</t>
  </si>
  <si>
    <t>530000251100003236202</t>
  </si>
  <si>
    <t>30240</t>
  </si>
  <si>
    <t>税金及附加费用</t>
  </si>
  <si>
    <t>林草湿综合调查监测专项资金</t>
  </si>
  <si>
    <t>530000241100002010716</t>
  </si>
  <si>
    <t>30214</t>
  </si>
  <si>
    <t>租赁费</t>
  </si>
  <si>
    <t>31007</t>
  </si>
  <si>
    <t>信息网络及软件购置更新</t>
  </si>
  <si>
    <t>三江并流国家级风景名胜区总体规划编制补助经费</t>
  </si>
  <si>
    <t>530000241100003262824</t>
  </si>
  <si>
    <t>森林资源监测及林业技术服务项目补助资金</t>
  </si>
  <si>
    <t>530000200000000001194</t>
  </si>
  <si>
    <t>31006</t>
  </si>
  <si>
    <t>大型修缮</t>
  </si>
  <si>
    <t>省林草局下属林业调查规划院信创项目资金</t>
  </si>
  <si>
    <t>530000251100003873959</t>
  </si>
  <si>
    <t>云南省极小种群野生植物保护小区划建方案编制与元江小干坝文山兜兰保护小区建设资金</t>
  </si>
  <si>
    <t>专项业务类</t>
  </si>
  <si>
    <t>530000241100002984880</t>
  </si>
  <si>
    <t>云南省森林草原湿地荒漠化普查资金</t>
  </si>
  <si>
    <t>530000241100003097171</t>
  </si>
  <si>
    <t>云南省桤木等五个主要树种的林分碳计量技术研究（林草联合专项）（林草）第一批资金</t>
  </si>
  <si>
    <t>530000241100003250959</t>
  </si>
  <si>
    <t>昭通市方竹竹材加工工艺研究（林草联合专项）（林草）第一批资金</t>
  </si>
  <si>
    <t>530000241100003249890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</si>
  <si>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</si>
  <si>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</si>
  <si>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</si>
  <si>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</si>
  <si>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</si>
  <si>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</si>
  <si>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</si>
  <si>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</si>
  <si>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</si>
  <si>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</si>
  <si>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</si>
  <si>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</si>
  <si>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度预算目标为完成或开展委托的林草湿资源调查评估及科学研究、自然保护地调查研究监测及评估、野生动植物调查监测及保护、林草生态保护与修复相关的规划和设计、林地保护利用规划编制、林业建设项目工程咨询、林草科技支撑及技术研究等其他林草技术支撑服务。力争完成科技计划项目及科技成果转化推广项目数量不少于3项，发明专利申请数不少于3项，科研论文发表数不低于5篇，带动就业人数不少于30人次，科研成果总体满意度不低于90%。</t>
  </si>
  <si>
    <t>产出指标</t>
  </si>
  <si>
    <t>数量指标</t>
  </si>
  <si>
    <t>专利申请数</t>
  </si>
  <si>
    <t>&gt;=</t>
  </si>
  <si>
    <t>个</t>
  </si>
  <si>
    <t>定量指标</t>
  </si>
  <si>
    <t>反映部门申请发明专利、实用新型专利、外观设计专利情况。</t>
  </si>
  <si>
    <t>科研论文发表数</t>
  </si>
  <si>
    <t>篇</t>
  </si>
  <si>
    <t>反映部门科技水平贡献情况。</t>
  </si>
  <si>
    <t>质量指标</t>
  </si>
  <si>
    <t>项目验收合格率</t>
  </si>
  <si>
    <t>95</t>
  </si>
  <si>
    <t>%</t>
  </si>
  <si>
    <t>反映科技研究项目完成质量。
项目验收合格率=（验收合格项目数/科研项目数）*100%</t>
  </si>
  <si>
    <t>效益指标</t>
  </si>
  <si>
    <t>社会效益</t>
  </si>
  <si>
    <t>带动就业人数</t>
  </si>
  <si>
    <t>30</t>
  </si>
  <si>
    <t>人</t>
  </si>
  <si>
    <t>反映项目实施后带动示范区受益人群就业情况。</t>
  </si>
  <si>
    <t>满意度指标</t>
  </si>
  <si>
    <t>服务对象满意度</t>
  </si>
  <si>
    <t>科研成果总体满意度</t>
  </si>
  <si>
    <t>90</t>
  </si>
  <si>
    <t>反映服务对象对科技研发工作整体满意度。
服务对象满意度=（对科研成果整体满意的人数/问卷调查人数）*100%。</t>
  </si>
  <si>
    <t>主要完成森林草原湿地荒漠化普查、自然保护区总体规划、双重规划、自然保护区规划、森林公园规划、国家公园规划、湿地保护规划、林地保护规划、营造林规划、防火规划、国家储备林建设规划、天然林保护工程规划设计、速生丰产林基地建设规划设计、珍贵用材林基地建设规划设计、防护林体系建设规划、木本油料基地建设规划。具体指标为：完成林业技术支撑服务项目数量10项以上；成果质量通过评审合格率超过90%；项目成果获院及以上奖项超过5项，项目完成及时率超过90%；带动当地农林人员临时就业人次超过500人次；被服务对象投诉或责令整改次数小于5次。</t>
  </si>
  <si>
    <t>完成林业技术支撑服务项目数量</t>
  </si>
  <si>
    <t>10</t>
  </si>
  <si>
    <t>项</t>
  </si>
  <si>
    <t>反映是否完成指定数量的林业技术支撑项目数量</t>
  </si>
  <si>
    <t>成果质量通过评审合格率</t>
  </si>
  <si>
    <t>反映产出成果符合技术规程。</t>
  </si>
  <si>
    <t>项目成果获院及以上奖项</t>
  </si>
  <si>
    <t>反映成果质量</t>
  </si>
  <si>
    <t>时效指标</t>
  </si>
  <si>
    <t>项目完成及时率</t>
  </si>
  <si>
    <t>反映是否能按照合同约定时间提交合格成果</t>
  </si>
  <si>
    <t>带动当地农林人员临时就业人次</t>
  </si>
  <si>
    <t>500</t>
  </si>
  <si>
    <t>人次</t>
  </si>
  <si>
    <t>反映临时聘用林农林工人次</t>
  </si>
  <si>
    <t>被服务对象投诉或责令整改次数</t>
  </si>
  <si>
    <t>&lt;=</t>
  </si>
  <si>
    <t>反映考核服务对象的服务评价</t>
  </si>
  <si>
    <t>2025年完成12台信创电脑采购目标。</t>
  </si>
  <si>
    <t>购置设备数量</t>
  </si>
  <si>
    <t>=</t>
  </si>
  <si>
    <t>12</t>
  </si>
  <si>
    <t>台（套）</t>
  </si>
  <si>
    <t>反映购置数量完成情况。</t>
  </si>
  <si>
    <t>购置设备利用率</t>
  </si>
  <si>
    <t>反映设备利用情况。
设备利用率=（投入使用设备数/购置设备总数）*100%。</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</si>
  <si>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</si>
  <si>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</si>
  <si>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</si>
  <si>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</si>
  <si>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</si>
  <si>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</si>
  <si>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完成省林业和草原局统一安排部署的森林资源调查监测、2025年林草湿荒普查工作、生态保护与修复“双重”项目、湿地资源监测调查、碳汇监测及研究、森林督查服务、森林经营与保护利用、自然保护地优化整合、野生动植物调查研究监测、数据中心及系统建设等指令性任务，为国家和云南省制订和调整林业和草原方针和政策、研究全省林草可持续发展战略、编制生态建设和产业发展规划、合理利用森林资源、实现各类资源动态管理和监测提供新的基础数据，推动云南省林业和草原建设和发展，助力云南省争当全国生态文明建设排头兵。森林督查服务县级图斑自查审核率、自然保护地和野生动植物调查研究监测及评估任务完成率达到95%以上，森林质量提升（森林抚育）、监测评估项目验收合格率达到90%以上，带动林农就业人次达800人次以上，被上级部门提出整改次数不大于3次，样地调查完成时间不大于90天。</t>
  </si>
  <si>
    <t>2025年云南省林草湿荒普查工作中国家下发的不一致图斑地类对接审核数</t>
  </si>
  <si>
    <t>275000</t>
  </si>
  <si>
    <t>反映2025年云南省林草湿荒普查工作地类对接完成情况。</t>
  </si>
  <si>
    <t>完成森林样地调查监测样地数</t>
  </si>
  <si>
    <t>反映完成森林样地调查监测样地数。</t>
  </si>
  <si>
    <t>生态保护与修复“双重”项目省级核查覆盖州市数</t>
  </si>
  <si>
    <t>16</t>
  </si>
  <si>
    <t>反映生态保护与修复“双重”项目省级核查覆盖率。</t>
  </si>
  <si>
    <t>湿地监测样地调查数（包含国际重要湿地）</t>
  </si>
  <si>
    <t>180</t>
  </si>
  <si>
    <t>反映承担湿地样地调查数量。</t>
  </si>
  <si>
    <t>全省碳汇生物量样品采集量</t>
  </si>
  <si>
    <t>1800</t>
  </si>
  <si>
    <t>反映碳汇监测及研究情况。</t>
  </si>
  <si>
    <t>森林质量提升（森林抚育）、监测评估项目验收合格率</t>
  </si>
  <si>
    <t>反映开展森林经营与保护利用情况。</t>
  </si>
  <si>
    <t>森林督查服务县级图斑自查审核率</t>
  </si>
  <si>
    <t>反映森林督查服务检查工作完成质量。</t>
  </si>
  <si>
    <t>自然保护地、野生动植物调查研究监测及评估任务完成率</t>
  </si>
  <si>
    <t>反映自然保护地、野生动植物调查研究监测及评估任务完成质量。</t>
  </si>
  <si>
    <t>样地调查完成时间</t>
  </si>
  <si>
    <t>天</t>
  </si>
  <si>
    <t>反映是否按时完成样地调查任务。</t>
  </si>
  <si>
    <t>外业调查中临时聘用林农人次</t>
  </si>
  <si>
    <t>800</t>
  </si>
  <si>
    <t>反映资金用于临时雇用当地林农人次。</t>
  </si>
  <si>
    <t>数据中心系统应用技术培训</t>
  </si>
  <si>
    <t>300</t>
  </si>
  <si>
    <t>反映数据中心系统应用培训参加人数。</t>
  </si>
  <si>
    <t>被上级部门提出整改次数</t>
  </si>
  <si>
    <t>次</t>
  </si>
  <si>
    <t>反映服务对象对检查核查工作的整体满意情况。</t>
  </si>
  <si>
    <t>做好本单位林草调查规划业务保障经费，按规定落实单位正常业务开展所需的基本支持，支持单位正常履行职能职责。</t>
  </si>
  <si>
    <t>保障人数</t>
  </si>
  <si>
    <t>291</t>
  </si>
  <si>
    <t>反映公用经费保障部门（单位）正常运转的在职人数情况。在职人数主要指办公、会议、差旅、水费、电费等公用经费中服务保障的人数。</t>
  </si>
  <si>
    <t>物业管理面积</t>
  </si>
  <si>
    <t>21342.11</t>
  </si>
  <si>
    <t>平方米</t>
  </si>
  <si>
    <t>反映公用经费保障部门（单位）实际物业管理面积。物业管理的面积数包括工作人员办公室面积、单位负责管理的公共物业面积、电梯及办公设备等。</t>
  </si>
  <si>
    <t>公务用车数量</t>
  </si>
  <si>
    <t>7</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</si>
  <si>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</si>
  <si>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</si>
  <si>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</si>
  <si>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</si>
  <si>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</si>
  <si>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</si>
  <si>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社会人员满意度</t>
  </si>
  <si>
    <t>反映社会公众对部门（单位）履职情况的满意程度。</t>
  </si>
  <si>
    <t>单位人员满意度</t>
  </si>
  <si>
    <t>反映部门（单位）人员对公用经费保障的满意程度。</t>
  </si>
  <si>
    <t>预算06表</t>
  </si>
  <si>
    <t>2025年部门政府性基金预算支出预算表</t>
  </si>
  <si>
    <t>政府性基金预算支出</t>
  </si>
  <si>
    <t>注：云南省林业调查规划院（本级）2025年不涉及政府性基金预算支出情况，故本表为空表，特此说明。</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</si>
  <si>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</si>
  <si>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</si>
  <si>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</si>
  <si>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</si>
  <si>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</si>
  <si>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</si>
  <si>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</si>
  <si>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</si>
  <si>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</si>
  <si>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</si>
  <si>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</si>
  <si>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</si>
  <si>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公务用车保养维修服务</t>
  </si>
  <si>
    <t>C23120301 车辆维修和保养服务</t>
  </si>
  <si>
    <t>公务用车保险服务</t>
  </si>
  <si>
    <t>C1804010201 机动车保险服务</t>
  </si>
  <si>
    <t>软件</t>
  </si>
  <si>
    <t>A08060300 计算机软件</t>
  </si>
  <si>
    <t>套</t>
  </si>
  <si>
    <t>印刷服务</t>
  </si>
  <si>
    <t>C23090100 印刷服务</t>
  </si>
  <si>
    <t>A3黑白打印机</t>
  </si>
  <si>
    <t>A02020000 办公设备</t>
  </si>
  <si>
    <t>台</t>
  </si>
  <si>
    <t>A4黑白打印机</t>
  </si>
  <si>
    <t>票据打印机</t>
  </si>
  <si>
    <t>普通黑白复印机</t>
  </si>
  <si>
    <t>碎纸机</t>
  </si>
  <si>
    <t>空调机</t>
  </si>
  <si>
    <t>A02060000 电气设备</t>
  </si>
  <si>
    <t>货梯</t>
  </si>
  <si>
    <t>A02050000 机械设备</t>
  </si>
  <si>
    <t>部</t>
  </si>
  <si>
    <t>客梯</t>
  </si>
  <si>
    <t>办公椅</t>
  </si>
  <si>
    <t>A05010000 家具</t>
  </si>
  <si>
    <t>把</t>
  </si>
  <si>
    <t>办公桌</t>
  </si>
  <si>
    <t>张</t>
  </si>
  <si>
    <t>单人沙发</t>
  </si>
  <si>
    <t>高脚凳</t>
  </si>
  <si>
    <t>会议椅</t>
  </si>
  <si>
    <t>会议桌</t>
  </si>
  <si>
    <t>其他台、桌类</t>
  </si>
  <si>
    <t>三人沙发</t>
  </si>
  <si>
    <t>小茶几</t>
  </si>
  <si>
    <t>折叠椅</t>
  </si>
  <si>
    <t>物业管理服务</t>
  </si>
  <si>
    <t>C21040001 物业管理服务</t>
  </si>
  <si>
    <t>台式计算机</t>
  </si>
  <si>
    <t>A02010000 信息化设备</t>
  </si>
  <si>
    <t>信创电脑</t>
  </si>
  <si>
    <t>A02010105 台式计算机</t>
  </si>
  <si>
    <t>信创普通电脑</t>
  </si>
  <si>
    <t>预算08表</t>
  </si>
  <si>
    <t>2025年部门政府购买服务预算表</t>
  </si>
  <si>
    <t>政府购买服务项目</t>
  </si>
  <si>
    <t>政府购买服务目录</t>
  </si>
  <si>
    <t>注：云南省林业调查规划院（本级）2025年不涉及政府购买服务情况，故本表为空表，特此说明。</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</si>
  <si>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</si>
  <si>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</si>
  <si>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</si>
  <si>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</si>
  <si>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</si>
  <si>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</si>
  <si>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</si>
  <si>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</si>
  <si>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</si>
  <si>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</si>
  <si>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</si>
  <si>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</si>
  <si>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</si>
  <si>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</si>
  <si>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</si>
  <si>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</si>
  <si>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</si>
  <si>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</si>
  <si>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</si>
  <si>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</si>
  <si>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</si>
  <si>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</si>
  <si>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</si>
  <si>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</si>
  <si>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注：云南省林业调查规划院（本级）2025年不涉及省对下转移支付情况，故本表为空表，特此说明。</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</si>
  <si>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</si>
  <si>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</si>
  <si>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</si>
  <si>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</si>
  <si>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</si>
  <si>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</si>
  <si>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</si>
  <si>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</si>
  <si>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</si>
  <si>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</si>
  <si>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</si>
  <si>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8</t>
  </si>
  <si>
    <t>设备</t>
  </si>
  <si>
    <t>A02010104 服务器</t>
  </si>
  <si>
    <t>服务器</t>
  </si>
  <si>
    <t>A02010106 移动工作站</t>
  </si>
  <si>
    <t>移动工作站</t>
  </si>
  <si>
    <t>A02010202 交换设备</t>
  </si>
  <si>
    <t>千兆多模模块</t>
  </si>
  <si>
    <t>A02010508 移动存储设备</t>
  </si>
  <si>
    <t>移动硬盘</t>
  </si>
  <si>
    <t>A02010599 其他存储设备</t>
  </si>
  <si>
    <t>集中存储设备</t>
  </si>
  <si>
    <t>A02020100 复印机</t>
  </si>
  <si>
    <t>A02021001 A3黑白打印机</t>
  </si>
  <si>
    <t>A02021003 A4黑白打印机</t>
  </si>
  <si>
    <t xml:space="preserve"> A4黑白打印机</t>
  </si>
  <si>
    <t>A02021006 票据打印机</t>
  </si>
  <si>
    <t>A02021301 碎纸机</t>
  </si>
  <si>
    <t>A02051227 电梯</t>
  </si>
  <si>
    <t>电梯</t>
  </si>
  <si>
    <t>A02061804 空调机</t>
  </si>
  <si>
    <t>A02061818 饮水器</t>
  </si>
  <si>
    <t>饮水机</t>
  </si>
  <si>
    <t>A02070199 其他地面雷达</t>
  </si>
  <si>
    <t>手持/车载激光雷达</t>
  </si>
  <si>
    <t>A02070299 其他机载雷达</t>
  </si>
  <si>
    <t>机载激光雷达</t>
  </si>
  <si>
    <t>A02100307 光谱遥感仪器</t>
  </si>
  <si>
    <t>高光谱采集仪</t>
  </si>
  <si>
    <t>A02100308 红外仪器</t>
  </si>
  <si>
    <t>红外仪器</t>
  </si>
  <si>
    <t>A02100310 望远镜</t>
  </si>
  <si>
    <t>望远镜</t>
  </si>
  <si>
    <t>架</t>
  </si>
  <si>
    <t>A02430900 无人机</t>
  </si>
  <si>
    <t>无人机</t>
  </si>
  <si>
    <t>A02460300 球类设备</t>
  </si>
  <si>
    <t>球类设备</t>
  </si>
  <si>
    <t>A02462600 健身设备</t>
  </si>
  <si>
    <t>健身设备</t>
  </si>
  <si>
    <t>家具和用品</t>
  </si>
  <si>
    <t>A05010201 办公桌</t>
  </si>
  <si>
    <t>A05010202 会议桌</t>
  </si>
  <si>
    <t>A05010204 茶几</t>
  </si>
  <si>
    <t>A05010299 其他台、桌类</t>
  </si>
  <si>
    <t>A05010301 办公椅</t>
  </si>
  <si>
    <t>A05010303 会议椅</t>
  </si>
  <si>
    <t>A05010399 其他椅凳类</t>
  </si>
  <si>
    <t>A05010401 三人沙发</t>
  </si>
  <si>
    <t>A05010402 单人沙发</t>
  </si>
  <si>
    <t>无形资产</t>
  </si>
  <si>
    <t>A08060301 基础软件</t>
  </si>
  <si>
    <t>虚拟化软件</t>
  </si>
  <si>
    <t>预算11表</t>
  </si>
  <si>
    <t>2025年中央转移支付补助项目支出预算表</t>
  </si>
  <si>
    <t>上级补助</t>
  </si>
  <si>
    <t>注：云南省林业调查规划院（本级）2025年年初预算中不涉及中央转移支付补助项目，故本表为空表，特此说明。</t>
  </si>
  <si>
    <t>预算12表</t>
  </si>
  <si>
    <t>2025年部门项目支出中期规划预算表</t>
  </si>
  <si>
    <t>项目级次</t>
  </si>
  <si>
    <t>2025年</t>
  </si>
  <si>
    <t>2026年</t>
  </si>
  <si>
    <t>2027年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</si>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</sst>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0" fillId="0" borderId="0" xfId="0" applyAlignment="1">
      <alignmen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topLeftCell="A3" workbookViewId="0">
      <selection activeCell="A4" sqref="A4:B4"/>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97" t="s">
        <v>0</v>
      </c>
    </row>
    <row r="2" ht="36" customHeight="1" spans="1:4">
      <c r="A2" s="43" t="s">
        <v>1</v>
      </c>
      <c r="B2" s="165"/>
      <c r="C2" s="165"/>
      <c r="D2" s="165"/>
    </row>
    <row r="3" ht="21" customHeight="1" spans="1:4">
      <c r="A3" s="89" t="str">
        <f>"单位名称："&amp;"云南省林业调查规划院（本级）"</f>
        <v>单位名称：云南省林业调查规划院（本级）</v>
      </c>
      <c r="B3" s="130"/>
      <c r="C3" s="130"/>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1" t="s">
        <v>8</v>
      </c>
      <c r="B7" s="117">
        <v>79429417.28</v>
      </c>
      <c r="C7" s="23" t="str">
        <f>"一"&amp;"、"&amp;"科学技术支出"</f>
        <v>一、科学技术支出</v>
      </c>
      <c r="D7" s="117">
        <v>10040240.5</v>
      </c>
    </row>
    <row r="8" ht="25.4" customHeight="1" spans="1:4">
      <c r="A8" s="141" t="s">
        <v>9</v>
      </c>
      <c r="B8" s="117"/>
      <c r="C8" s="23" t="str">
        <f>"二"&amp;"、"&amp;"社会保障和就业支出"</f>
        <v>二、社会保障和就业支出</v>
      </c>
      <c r="D8" s="117">
        <v>6735343.42</v>
      </c>
    </row>
    <row r="9" ht="25.4" customHeight="1" spans="1:4">
      <c r="A9" s="141" t="s">
        <v>10</v>
      </c>
      <c r="B9" s="117"/>
      <c r="C9" s="23" t="str">
        <f>"三"&amp;"、"&amp;"卫生健康支出"</f>
        <v>三、卫生健康支出</v>
      </c>
      <c r="D9" s="117">
        <v>7430223.25</v>
      </c>
    </row>
    <row r="10" ht="25.4" customHeight="1" spans="1:4">
      <c r="A10" s="141" t="s">
        <v>11</v>
      </c>
      <c r="B10" s="88"/>
      <c r="C10" s="23" t="str">
        <f>"四"&amp;"、"&amp;"节能环保支出"</f>
        <v>四、节能环保支出</v>
      </c>
      <c r="D10" s="117">
        <v>6955</v>
      </c>
    </row>
    <row r="11" ht="25.4" customHeight="1" spans="1:4">
      <c r="A11" s="141" t="s">
        <v>12</v>
      </c>
      <c r="B11" s="117">
        <v>8400000</v>
      </c>
      <c r="C11" s="23" t="str">
        <f>"五"&amp;"、"&amp;"农林水支出"</f>
        <v>五、农林水支出</v>
      </c>
      <c r="D11" s="117">
        <v>67539500.47</v>
      </c>
    </row>
    <row r="12" ht="25.4" customHeight="1" spans="1:4">
      <c r="A12" s="141" t="s">
        <v>13</v>
      </c>
      <c r="B12" s="88">
        <v>8400000</v>
      </c>
      <c r="C12" s="23" t="str">
        <f>"六"&amp;"、"&amp;"住房保障支出"</f>
        <v>六、住房保障支出</v>
      </c>
      <c r="D12" s="117">
        <v>4697295.59</v>
      </c>
    </row>
    <row r="13" ht="25.4" customHeight="1" spans="1:4">
      <c r="A13" s="141" t="s">
        <v>14</v>
      </c>
      <c r="B13" s="88"/>
      <c r="C13" s="23"/>
      <c r="D13" s="117"/>
    </row>
    <row r="14" ht="25.4" customHeight="1" spans="1:4">
      <c r="A14" s="141" t="s">
        <v>15</v>
      </c>
      <c r="B14" s="88"/>
      <c r="C14" s="23"/>
      <c r="D14" s="117"/>
    </row>
    <row r="15" ht="25.4" customHeight="1" spans="1:4">
      <c r="A15" s="166" t="s">
        <v>16</v>
      </c>
      <c r="B15" s="88"/>
      <c r="C15" s="23"/>
      <c r="D15" s="117"/>
    </row>
    <row r="16" ht="25.4" customHeight="1" spans="1:4">
      <c r="A16" s="166" t="s">
        <v>17</v>
      </c>
      <c r="B16" s="117"/>
      <c r="C16" s="23"/>
      <c r="D16" s="117"/>
    </row>
    <row r="17" ht="25.4" customHeight="1" spans="1:4">
      <c r="A17" s="167" t="s">
        <v>18</v>
      </c>
      <c r="B17" s="137">
        <v>87829417.28</v>
      </c>
      <c r="C17" s="139" t="s">
        <v>19</v>
      </c>
      <c r="D17" s="137">
        <v>96449558.23</v>
      </c>
    </row>
    <row r="18" ht="25.4" customHeight="1" spans="1:4">
      <c r="A18" s="168" t="s">
        <v>20</v>
      </c>
      <c r="B18" s="137">
        <v>15620140.95</v>
      </c>
      <c r="C18" s="169" t="s">
        <v>21</v>
      </c>
      <c r="D18" s="170">
        <v>7000000</v>
      </c>
    </row>
    <row r="19" ht="25.4" customHeight="1" spans="1:4">
      <c r="A19" s="171" t="s">
        <v>22</v>
      </c>
      <c r="B19" s="117">
        <v>8620140.95</v>
      </c>
      <c r="C19" s="138" t="s">
        <v>22</v>
      </c>
      <c r="D19" s="88"/>
    </row>
    <row r="20" ht="25.4" customHeight="1" spans="1:4">
      <c r="A20" s="171" t="s">
        <v>23</v>
      </c>
      <c r="B20" s="117">
        <v>7000000</v>
      </c>
      <c r="C20" s="138" t="s">
        <v>24</v>
      </c>
      <c r="D20" s="88">
        <v>7000000</v>
      </c>
    </row>
    <row r="21" ht="25.4" customHeight="1" spans="1:4">
      <c r="A21" s="172" t="s">
        <v>25</v>
      </c>
      <c r="B21" s="137">
        <v>103449558.23</v>
      </c>
      <c r="C21" s="139" t="s">
        <v>26</v>
      </c>
      <c r="D21" s="133">
        <v>103449558.23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0" sqref="A10"/>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5.75" customHeight="1" spans="6:6">
      <c r="F1" s="53" t="s">
        <v>415</v>
      </c>
    </row>
    <row r="2" ht="28.5" customHeight="1" spans="1:6">
      <c r="A2" s="27" t="s">
        <v>416</v>
      </c>
      <c r="B2" s="27"/>
      <c r="C2" s="27"/>
      <c r="D2" s="27"/>
      <c r="E2" s="27"/>
      <c r="F2" s="27"/>
    </row>
    <row r="3" ht="15" customHeight="1" spans="1:6">
      <c r="A3" s="98" t="str">
        <f>"单位名称："&amp;"云南省林业调查规划院（本级）"</f>
        <v>单位名称：云南省林业调查规划院（本级）</v>
      </c>
      <c r="B3" s="98"/>
      <c r="C3" s="99"/>
      <c r="D3" s="56"/>
      <c r="E3" s="56"/>
      <c r="F3" s="100" t="s">
        <v>2</v>
      </c>
    </row>
    <row r="4" ht="18.75" customHeight="1" spans="1:6">
      <c r="A4" s="9" t="s">
        <v>157</v>
      </c>
      <c r="B4" s="9" t="s">
        <v>49</v>
      </c>
      <c r="C4" s="9" t="s">
        <v>50</v>
      </c>
      <c r="D4" s="15" t="s">
        <v>417</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1" t="s">
        <v>123</v>
      </c>
      <c r="B8" s="102"/>
      <c r="C8" s="102" t="s">
        <v>123</v>
      </c>
      <c r="D8" s="22"/>
      <c r="E8" s="22"/>
      <c r="F8" s="22"/>
    </row>
    <row r="9" customHeight="1" spans="1:1">
      <c r="A9" t="s">
        <v>418</v>
      </c>
    </row>
  </sheetData>
  <mergeCells count="7">
    <mergeCell ref="A2:F2"/>
    <mergeCell ref="A3:B3"/>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8"/>
  <sheetViews>
    <sheetView showZeros="0" workbookViewId="0">
      <selection activeCell="A4" sqref="A4:A6"/>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5:17">
      <c r="O1" s="52"/>
      <c r="P1" s="52"/>
      <c r="Q1" s="96" t="s">
        <v>419</v>
      </c>
    </row>
    <row r="2" ht="27.75" customHeight="1" spans="1:17">
      <c r="A2" s="54" t="s">
        <v>420</v>
      </c>
      <c r="B2" s="27"/>
      <c r="C2" s="27"/>
      <c r="D2" s="27"/>
      <c r="E2" s="27"/>
      <c r="F2" s="27"/>
      <c r="G2" s="27"/>
      <c r="H2" s="27"/>
      <c r="I2" s="27"/>
      <c r="J2" s="27"/>
      <c r="K2" s="44"/>
      <c r="L2" s="27"/>
      <c r="M2" s="27"/>
      <c r="N2" s="27"/>
      <c r="O2" s="44"/>
      <c r="P2" s="44"/>
      <c r="Q2" s="27"/>
    </row>
    <row r="3" ht="18.75" customHeight="1" spans="1:17">
      <c r="A3" s="89" t="str">
        <f>"单位名称："&amp;"云南省林业调查规划院（本级）"</f>
        <v>单位名称：云南省林业调查规划院（本级）</v>
      </c>
      <c r="B3" s="6"/>
      <c r="C3" s="6"/>
      <c r="D3" s="6"/>
      <c r="E3" s="6"/>
      <c r="F3" s="6"/>
      <c r="G3" s="6"/>
      <c r="H3" s="6"/>
      <c r="I3" s="6"/>
      <c r="J3" s="6"/>
      <c r="O3" s="61"/>
      <c r="P3" s="61"/>
      <c r="Q3" s="97" t="s">
        <v>148</v>
      </c>
    </row>
    <row r="4" ht="15.75" customHeight="1" spans="1:17">
      <c r="A4" s="9" t="s">
        <v>421</v>
      </c>
      <c r="B4" s="65" t="s">
        <v>422</v>
      </c>
      <c r="C4" s="65" t="s">
        <v>423</v>
      </c>
      <c r="D4" s="65" t="s">
        <v>424</v>
      </c>
      <c r="E4" s="65" t="s">
        <v>425</v>
      </c>
      <c r="F4" s="65" t="s">
        <v>426</v>
      </c>
      <c r="G4" s="66" t="s">
        <v>164</v>
      </c>
      <c r="H4" s="66"/>
      <c r="I4" s="66"/>
      <c r="J4" s="66"/>
      <c r="K4" s="67"/>
      <c r="L4" s="66"/>
      <c r="M4" s="66"/>
      <c r="N4" s="66"/>
      <c r="O4" s="82"/>
      <c r="P4" s="67"/>
      <c r="Q4" s="83"/>
    </row>
    <row r="5" ht="17.25" customHeight="1" spans="1:17">
      <c r="A5" s="14"/>
      <c r="B5" s="68"/>
      <c r="C5" s="68"/>
      <c r="D5" s="68"/>
      <c r="E5" s="68"/>
      <c r="F5" s="68"/>
      <c r="G5" s="68" t="s">
        <v>31</v>
      </c>
      <c r="H5" s="68" t="s">
        <v>34</v>
      </c>
      <c r="I5" s="68" t="s">
        <v>427</v>
      </c>
      <c r="J5" s="68" t="s">
        <v>428</v>
      </c>
      <c r="K5" s="69" t="s">
        <v>429</v>
      </c>
      <c r="L5" s="84" t="s">
        <v>430</v>
      </c>
      <c r="M5" s="84"/>
      <c r="N5" s="84"/>
      <c r="O5" s="85"/>
      <c r="P5" s="86"/>
      <c r="Q5" s="70"/>
    </row>
    <row r="6" ht="54" customHeight="1" spans="1:17">
      <c r="A6" s="17"/>
      <c r="B6" s="70"/>
      <c r="C6" s="70"/>
      <c r="D6" s="70"/>
      <c r="E6" s="70"/>
      <c r="F6" s="70"/>
      <c r="G6" s="70"/>
      <c r="H6" s="70" t="s">
        <v>33</v>
      </c>
      <c r="I6" s="70"/>
      <c r="J6" s="70"/>
      <c r="K6" s="71"/>
      <c r="L6" s="70" t="s">
        <v>33</v>
      </c>
      <c r="M6" s="70" t="s">
        <v>44</v>
      </c>
      <c r="N6" s="70" t="s">
        <v>171</v>
      </c>
      <c r="O6" s="87" t="s">
        <v>40</v>
      </c>
      <c r="P6" s="71" t="s">
        <v>41</v>
      </c>
      <c r="Q6" s="70" t="s">
        <v>42</v>
      </c>
    </row>
    <row r="7" ht="15" customHeight="1" spans="1:17">
      <c r="A7" s="18">
        <v>1</v>
      </c>
      <c r="B7" s="90">
        <v>2</v>
      </c>
      <c r="C7" s="90">
        <v>3</v>
      </c>
      <c r="D7" s="90">
        <v>4</v>
      </c>
      <c r="E7" s="90">
        <v>5</v>
      </c>
      <c r="F7" s="90">
        <v>6</v>
      </c>
      <c r="G7" s="91">
        <v>7</v>
      </c>
      <c r="H7" s="91">
        <v>8</v>
      </c>
      <c r="I7" s="91">
        <v>9</v>
      </c>
      <c r="J7" s="91">
        <v>10</v>
      </c>
      <c r="K7" s="91">
        <v>11</v>
      </c>
      <c r="L7" s="91">
        <v>12</v>
      </c>
      <c r="M7" s="91">
        <v>13</v>
      </c>
      <c r="N7" s="91">
        <v>14</v>
      </c>
      <c r="O7" s="91">
        <v>15</v>
      </c>
      <c r="P7" s="91">
        <v>16</v>
      </c>
      <c r="Q7" s="91">
        <v>17</v>
      </c>
    </row>
    <row r="8" ht="21" customHeight="1" spans="1:17">
      <c r="A8" s="72" t="s">
        <v>46</v>
      </c>
      <c r="B8" s="73"/>
      <c r="C8" s="73"/>
      <c r="D8" s="73"/>
      <c r="E8" s="92"/>
      <c r="F8" s="22">
        <v>901800</v>
      </c>
      <c r="G8" s="22">
        <v>3190800</v>
      </c>
      <c r="H8" s="22">
        <v>3102800</v>
      </c>
      <c r="I8" s="22"/>
      <c r="J8" s="22"/>
      <c r="K8" s="22"/>
      <c r="L8" s="22">
        <v>88000</v>
      </c>
      <c r="M8" s="22">
        <v>88000</v>
      </c>
      <c r="N8" s="22"/>
      <c r="O8" s="22"/>
      <c r="P8" s="22"/>
      <c r="Q8" s="22"/>
    </row>
    <row r="9" ht="21" customHeight="1" spans="1:17">
      <c r="A9" s="93" t="s">
        <v>197</v>
      </c>
      <c r="B9" s="73" t="s">
        <v>431</v>
      </c>
      <c r="C9" s="73" t="s">
        <v>432</v>
      </c>
      <c r="D9" s="94" t="s">
        <v>332</v>
      </c>
      <c r="E9" s="95">
        <v>1</v>
      </c>
      <c r="F9" s="22"/>
      <c r="G9" s="22">
        <v>54000</v>
      </c>
      <c r="H9" s="22">
        <v>54000</v>
      </c>
      <c r="I9" s="22"/>
      <c r="J9" s="22"/>
      <c r="K9" s="22"/>
      <c r="L9" s="22"/>
      <c r="M9" s="22"/>
      <c r="N9" s="22"/>
      <c r="O9" s="22"/>
      <c r="P9" s="22"/>
      <c r="Q9" s="22"/>
    </row>
    <row r="10" ht="21" customHeight="1" spans="1:17">
      <c r="A10" s="93" t="s">
        <v>197</v>
      </c>
      <c r="B10" s="73" t="s">
        <v>433</v>
      </c>
      <c r="C10" s="73" t="s">
        <v>434</v>
      </c>
      <c r="D10" s="94" t="s">
        <v>332</v>
      </c>
      <c r="E10" s="95">
        <v>1</v>
      </c>
      <c r="F10" s="22"/>
      <c r="G10" s="22">
        <v>35000</v>
      </c>
      <c r="H10" s="22">
        <v>35000</v>
      </c>
      <c r="I10" s="22"/>
      <c r="J10" s="22"/>
      <c r="K10" s="22"/>
      <c r="L10" s="22"/>
      <c r="M10" s="22"/>
      <c r="N10" s="22"/>
      <c r="O10" s="22"/>
      <c r="P10" s="22"/>
      <c r="Q10" s="22"/>
    </row>
    <row r="11" ht="21" customHeight="1" spans="1:17">
      <c r="A11" s="93" t="s">
        <v>267</v>
      </c>
      <c r="B11" s="73" t="s">
        <v>435</v>
      </c>
      <c r="C11" s="73" t="s">
        <v>436</v>
      </c>
      <c r="D11" s="94" t="s">
        <v>437</v>
      </c>
      <c r="E11" s="95">
        <v>1</v>
      </c>
      <c r="F11" s="22">
        <v>80000</v>
      </c>
      <c r="G11" s="22">
        <v>80000</v>
      </c>
      <c r="H11" s="22">
        <v>80000</v>
      </c>
      <c r="I11" s="22"/>
      <c r="J11" s="22"/>
      <c r="K11" s="22"/>
      <c r="L11" s="22"/>
      <c r="M11" s="22"/>
      <c r="N11" s="22"/>
      <c r="O11" s="22"/>
      <c r="P11" s="22"/>
      <c r="Q11" s="22"/>
    </row>
    <row r="12" ht="21" customHeight="1" spans="1:17">
      <c r="A12" s="93" t="s">
        <v>267</v>
      </c>
      <c r="B12" s="73" t="s">
        <v>438</v>
      </c>
      <c r="C12" s="73" t="s">
        <v>439</v>
      </c>
      <c r="D12" s="94" t="s">
        <v>332</v>
      </c>
      <c r="E12" s="95">
        <v>1</v>
      </c>
      <c r="F12" s="22">
        <v>100000</v>
      </c>
      <c r="G12" s="22">
        <v>100000</v>
      </c>
      <c r="H12" s="22">
        <v>100000</v>
      </c>
      <c r="I12" s="22"/>
      <c r="J12" s="22"/>
      <c r="K12" s="22"/>
      <c r="L12" s="22"/>
      <c r="M12" s="22"/>
      <c r="N12" s="22"/>
      <c r="O12" s="22"/>
      <c r="P12" s="22"/>
      <c r="Q12" s="22"/>
    </row>
    <row r="13" ht="21" customHeight="1" spans="1:17">
      <c r="A13" s="93" t="s">
        <v>256</v>
      </c>
      <c r="B13" s="73" t="s">
        <v>440</v>
      </c>
      <c r="C13" s="73" t="s">
        <v>441</v>
      </c>
      <c r="D13" s="94" t="s">
        <v>442</v>
      </c>
      <c r="E13" s="95">
        <v>4</v>
      </c>
      <c r="F13" s="22">
        <v>30400</v>
      </c>
      <c r="G13" s="22">
        <v>30400</v>
      </c>
      <c r="H13" s="22">
        <v>30400</v>
      </c>
      <c r="I13" s="22"/>
      <c r="J13" s="22"/>
      <c r="K13" s="22"/>
      <c r="L13" s="22"/>
      <c r="M13" s="22"/>
      <c r="N13" s="22"/>
      <c r="O13" s="22"/>
      <c r="P13" s="22"/>
      <c r="Q13" s="22"/>
    </row>
    <row r="14" ht="21" customHeight="1" spans="1:17">
      <c r="A14" s="93" t="s">
        <v>256</v>
      </c>
      <c r="B14" s="73" t="s">
        <v>443</v>
      </c>
      <c r="C14" s="73" t="s">
        <v>441</v>
      </c>
      <c r="D14" s="94" t="s">
        <v>442</v>
      </c>
      <c r="E14" s="95">
        <v>3</v>
      </c>
      <c r="F14" s="22">
        <v>4500</v>
      </c>
      <c r="G14" s="22">
        <v>4500</v>
      </c>
      <c r="H14" s="22">
        <v>4500</v>
      </c>
      <c r="I14" s="22"/>
      <c r="J14" s="22"/>
      <c r="K14" s="22"/>
      <c r="L14" s="22"/>
      <c r="M14" s="22"/>
      <c r="N14" s="22"/>
      <c r="O14" s="22"/>
      <c r="P14" s="22"/>
      <c r="Q14" s="22"/>
    </row>
    <row r="15" ht="21" customHeight="1" spans="1:17">
      <c r="A15" s="93" t="s">
        <v>256</v>
      </c>
      <c r="B15" s="73" t="s">
        <v>444</v>
      </c>
      <c r="C15" s="73" t="s">
        <v>441</v>
      </c>
      <c r="D15" s="94" t="s">
        <v>442</v>
      </c>
      <c r="E15" s="95">
        <v>1</v>
      </c>
      <c r="F15" s="22">
        <v>2500</v>
      </c>
      <c r="G15" s="22">
        <v>2500</v>
      </c>
      <c r="H15" s="22">
        <v>2500</v>
      </c>
      <c r="I15" s="22"/>
      <c r="J15" s="22"/>
      <c r="K15" s="22"/>
      <c r="L15" s="22"/>
      <c r="M15" s="22"/>
      <c r="N15" s="22"/>
      <c r="O15" s="22"/>
      <c r="P15" s="22"/>
      <c r="Q15" s="22"/>
    </row>
    <row r="16" ht="21" customHeight="1" spans="1:17">
      <c r="A16" s="93" t="s">
        <v>256</v>
      </c>
      <c r="B16" s="73" t="s">
        <v>445</v>
      </c>
      <c r="C16" s="73" t="s">
        <v>441</v>
      </c>
      <c r="D16" s="94" t="s">
        <v>442</v>
      </c>
      <c r="E16" s="95">
        <v>2</v>
      </c>
      <c r="F16" s="22">
        <v>40000</v>
      </c>
      <c r="G16" s="22">
        <v>40000</v>
      </c>
      <c r="H16" s="22">
        <v>40000</v>
      </c>
      <c r="I16" s="22"/>
      <c r="J16" s="22"/>
      <c r="K16" s="22"/>
      <c r="L16" s="22"/>
      <c r="M16" s="22"/>
      <c r="N16" s="22"/>
      <c r="O16" s="22"/>
      <c r="P16" s="22"/>
      <c r="Q16" s="22"/>
    </row>
    <row r="17" ht="21" customHeight="1" spans="1:17">
      <c r="A17" s="93" t="s">
        <v>256</v>
      </c>
      <c r="B17" s="73" t="s">
        <v>445</v>
      </c>
      <c r="C17" s="73" t="s">
        <v>441</v>
      </c>
      <c r="D17" s="94" t="s">
        <v>442</v>
      </c>
      <c r="E17" s="95">
        <v>1</v>
      </c>
      <c r="F17" s="22">
        <v>8000</v>
      </c>
      <c r="G17" s="22">
        <v>8000</v>
      </c>
      <c r="H17" s="22">
        <v>8000</v>
      </c>
      <c r="I17" s="22"/>
      <c r="J17" s="22"/>
      <c r="K17" s="22"/>
      <c r="L17" s="22"/>
      <c r="M17" s="22"/>
      <c r="N17" s="22"/>
      <c r="O17" s="22"/>
      <c r="P17" s="22"/>
      <c r="Q17" s="22"/>
    </row>
    <row r="18" ht="21" customHeight="1" spans="1:17">
      <c r="A18" s="93" t="s">
        <v>256</v>
      </c>
      <c r="B18" s="73" t="s">
        <v>446</v>
      </c>
      <c r="C18" s="73" t="s">
        <v>441</v>
      </c>
      <c r="D18" s="94" t="s">
        <v>442</v>
      </c>
      <c r="E18" s="95">
        <v>2</v>
      </c>
      <c r="F18" s="22">
        <v>2000</v>
      </c>
      <c r="G18" s="22">
        <v>2000</v>
      </c>
      <c r="H18" s="22">
        <v>2000</v>
      </c>
      <c r="I18" s="22"/>
      <c r="J18" s="22"/>
      <c r="K18" s="22"/>
      <c r="L18" s="22"/>
      <c r="M18" s="22"/>
      <c r="N18" s="22"/>
      <c r="O18" s="22"/>
      <c r="P18" s="22"/>
      <c r="Q18" s="22"/>
    </row>
    <row r="19" ht="21" customHeight="1" spans="1:17">
      <c r="A19" s="93" t="s">
        <v>256</v>
      </c>
      <c r="B19" s="73" t="s">
        <v>447</v>
      </c>
      <c r="C19" s="73" t="s">
        <v>448</v>
      </c>
      <c r="D19" s="94" t="s">
        <v>442</v>
      </c>
      <c r="E19" s="95">
        <v>2</v>
      </c>
      <c r="F19" s="22">
        <v>60000</v>
      </c>
      <c r="G19" s="22">
        <v>60000</v>
      </c>
      <c r="H19" s="22">
        <v>60000</v>
      </c>
      <c r="I19" s="22"/>
      <c r="J19" s="22"/>
      <c r="K19" s="22"/>
      <c r="L19" s="22"/>
      <c r="M19" s="22"/>
      <c r="N19" s="22"/>
      <c r="O19" s="22"/>
      <c r="P19" s="22"/>
      <c r="Q19" s="22"/>
    </row>
    <row r="20" ht="21" customHeight="1" spans="1:17">
      <c r="A20" s="93" t="s">
        <v>256</v>
      </c>
      <c r="B20" s="73" t="s">
        <v>449</v>
      </c>
      <c r="C20" s="73" t="s">
        <v>450</v>
      </c>
      <c r="D20" s="94" t="s">
        <v>451</v>
      </c>
      <c r="E20" s="95">
        <v>1</v>
      </c>
      <c r="F20" s="22"/>
      <c r="G20" s="22">
        <v>400000</v>
      </c>
      <c r="H20" s="22">
        <v>400000</v>
      </c>
      <c r="I20" s="22"/>
      <c r="J20" s="22"/>
      <c r="K20" s="22"/>
      <c r="L20" s="22"/>
      <c r="M20" s="22"/>
      <c r="N20" s="22"/>
      <c r="O20" s="22"/>
      <c r="P20" s="22"/>
      <c r="Q20" s="22"/>
    </row>
    <row r="21" ht="21" customHeight="1" spans="1:17">
      <c r="A21" s="93" t="s">
        <v>256</v>
      </c>
      <c r="B21" s="73" t="s">
        <v>452</v>
      </c>
      <c r="C21" s="73" t="s">
        <v>450</v>
      </c>
      <c r="D21" s="94" t="s">
        <v>451</v>
      </c>
      <c r="E21" s="95">
        <v>1</v>
      </c>
      <c r="F21" s="22"/>
      <c r="G21" s="22">
        <v>500000</v>
      </c>
      <c r="H21" s="22">
        <v>500000</v>
      </c>
      <c r="I21" s="22"/>
      <c r="J21" s="22"/>
      <c r="K21" s="22"/>
      <c r="L21" s="22"/>
      <c r="M21" s="22"/>
      <c r="N21" s="22"/>
      <c r="O21" s="22"/>
      <c r="P21" s="22"/>
      <c r="Q21" s="22"/>
    </row>
    <row r="22" ht="21" customHeight="1" spans="1:17">
      <c r="A22" s="93" t="s">
        <v>256</v>
      </c>
      <c r="B22" s="73" t="s">
        <v>453</v>
      </c>
      <c r="C22" s="73" t="s">
        <v>454</v>
      </c>
      <c r="D22" s="94" t="s">
        <v>455</v>
      </c>
      <c r="E22" s="95">
        <v>50</v>
      </c>
      <c r="F22" s="22">
        <v>40000</v>
      </c>
      <c r="G22" s="22">
        <v>40000</v>
      </c>
      <c r="H22" s="22">
        <v>40000</v>
      </c>
      <c r="I22" s="22"/>
      <c r="J22" s="22"/>
      <c r="K22" s="22"/>
      <c r="L22" s="22"/>
      <c r="M22" s="22"/>
      <c r="N22" s="22"/>
      <c r="O22" s="22"/>
      <c r="P22" s="22"/>
      <c r="Q22" s="22"/>
    </row>
    <row r="23" ht="21" customHeight="1" spans="1:17">
      <c r="A23" s="93" t="s">
        <v>256</v>
      </c>
      <c r="B23" s="73" t="s">
        <v>456</v>
      </c>
      <c r="C23" s="73" t="s">
        <v>454</v>
      </c>
      <c r="D23" s="94" t="s">
        <v>457</v>
      </c>
      <c r="E23" s="95">
        <v>50</v>
      </c>
      <c r="F23" s="22">
        <v>125000</v>
      </c>
      <c r="G23" s="22">
        <v>125000</v>
      </c>
      <c r="H23" s="22">
        <v>125000</v>
      </c>
      <c r="I23" s="22"/>
      <c r="J23" s="22"/>
      <c r="K23" s="22"/>
      <c r="L23" s="22"/>
      <c r="M23" s="22"/>
      <c r="N23" s="22"/>
      <c r="O23" s="22"/>
      <c r="P23" s="22"/>
      <c r="Q23" s="22"/>
    </row>
    <row r="24" ht="21" customHeight="1" spans="1:17">
      <c r="A24" s="93" t="s">
        <v>256</v>
      </c>
      <c r="B24" s="73" t="s">
        <v>458</v>
      </c>
      <c r="C24" s="73" t="s">
        <v>454</v>
      </c>
      <c r="D24" s="94" t="s">
        <v>307</v>
      </c>
      <c r="E24" s="95">
        <v>12</v>
      </c>
      <c r="F24" s="22">
        <v>12000</v>
      </c>
      <c r="G24" s="22">
        <v>12000</v>
      </c>
      <c r="H24" s="22">
        <v>12000</v>
      </c>
      <c r="I24" s="22"/>
      <c r="J24" s="22"/>
      <c r="K24" s="22"/>
      <c r="L24" s="22"/>
      <c r="M24" s="22"/>
      <c r="N24" s="22"/>
      <c r="O24" s="22"/>
      <c r="P24" s="22"/>
      <c r="Q24" s="22"/>
    </row>
    <row r="25" ht="21" customHeight="1" spans="1:17">
      <c r="A25" s="93" t="s">
        <v>256</v>
      </c>
      <c r="B25" s="73" t="s">
        <v>459</v>
      </c>
      <c r="C25" s="73" t="s">
        <v>454</v>
      </c>
      <c r="D25" s="94" t="s">
        <v>455</v>
      </c>
      <c r="E25" s="95">
        <v>8</v>
      </c>
      <c r="F25" s="22">
        <v>2400</v>
      </c>
      <c r="G25" s="22">
        <v>2400</v>
      </c>
      <c r="H25" s="22">
        <v>2400</v>
      </c>
      <c r="I25" s="22"/>
      <c r="J25" s="22"/>
      <c r="K25" s="22"/>
      <c r="L25" s="22"/>
      <c r="M25" s="22"/>
      <c r="N25" s="22"/>
      <c r="O25" s="22"/>
      <c r="P25" s="22"/>
      <c r="Q25" s="22"/>
    </row>
    <row r="26" ht="21" customHeight="1" spans="1:17">
      <c r="A26" s="93" t="s">
        <v>256</v>
      </c>
      <c r="B26" s="73" t="s">
        <v>460</v>
      </c>
      <c r="C26" s="73" t="s">
        <v>454</v>
      </c>
      <c r="D26" s="94" t="s">
        <v>455</v>
      </c>
      <c r="E26" s="95">
        <v>78</v>
      </c>
      <c r="F26" s="22">
        <v>62400</v>
      </c>
      <c r="G26" s="22">
        <v>62400</v>
      </c>
      <c r="H26" s="22">
        <v>62400</v>
      </c>
      <c r="I26" s="22"/>
      <c r="J26" s="22"/>
      <c r="K26" s="22"/>
      <c r="L26" s="22"/>
      <c r="M26" s="22"/>
      <c r="N26" s="22"/>
      <c r="O26" s="22"/>
      <c r="P26" s="22"/>
      <c r="Q26" s="22"/>
    </row>
    <row r="27" ht="21" customHeight="1" spans="1:17">
      <c r="A27" s="93" t="s">
        <v>256</v>
      </c>
      <c r="B27" s="73" t="s">
        <v>461</v>
      </c>
      <c r="C27" s="73" t="s">
        <v>454</v>
      </c>
      <c r="D27" s="94" t="s">
        <v>457</v>
      </c>
      <c r="E27" s="95">
        <v>30</v>
      </c>
      <c r="F27" s="22">
        <v>30000</v>
      </c>
      <c r="G27" s="22">
        <v>30000</v>
      </c>
      <c r="H27" s="22">
        <v>30000</v>
      </c>
      <c r="I27" s="22"/>
      <c r="J27" s="22"/>
      <c r="K27" s="22"/>
      <c r="L27" s="22"/>
      <c r="M27" s="22"/>
      <c r="N27" s="22"/>
      <c r="O27" s="22"/>
      <c r="P27" s="22"/>
      <c r="Q27" s="22"/>
    </row>
    <row r="28" ht="21" customHeight="1" spans="1:17">
      <c r="A28" s="93" t="s">
        <v>256</v>
      </c>
      <c r="B28" s="73" t="s">
        <v>461</v>
      </c>
      <c r="C28" s="73" t="s">
        <v>454</v>
      </c>
      <c r="D28" s="94" t="s">
        <v>457</v>
      </c>
      <c r="E28" s="95">
        <v>6</v>
      </c>
      <c r="F28" s="22">
        <v>21000</v>
      </c>
      <c r="G28" s="22">
        <v>21000</v>
      </c>
      <c r="H28" s="22">
        <v>21000</v>
      </c>
      <c r="I28" s="22"/>
      <c r="J28" s="22"/>
      <c r="K28" s="22"/>
      <c r="L28" s="22"/>
      <c r="M28" s="22"/>
      <c r="N28" s="22"/>
      <c r="O28" s="22"/>
      <c r="P28" s="22"/>
      <c r="Q28" s="22"/>
    </row>
    <row r="29" ht="21" customHeight="1" spans="1:17">
      <c r="A29" s="93" t="s">
        <v>256</v>
      </c>
      <c r="B29" s="73" t="s">
        <v>462</v>
      </c>
      <c r="C29" s="73" t="s">
        <v>454</v>
      </c>
      <c r="D29" s="94" t="s">
        <v>457</v>
      </c>
      <c r="E29" s="95">
        <v>2</v>
      </c>
      <c r="F29" s="22">
        <v>3000</v>
      </c>
      <c r="G29" s="22">
        <v>3000</v>
      </c>
      <c r="H29" s="22">
        <v>3000</v>
      </c>
      <c r="I29" s="22"/>
      <c r="J29" s="22"/>
      <c r="K29" s="22"/>
      <c r="L29" s="22"/>
      <c r="M29" s="22"/>
      <c r="N29" s="22"/>
      <c r="O29" s="22"/>
      <c r="P29" s="22"/>
      <c r="Q29" s="22"/>
    </row>
    <row r="30" ht="21" customHeight="1" spans="1:17">
      <c r="A30" s="93" t="s">
        <v>256</v>
      </c>
      <c r="B30" s="73" t="s">
        <v>463</v>
      </c>
      <c r="C30" s="73" t="s">
        <v>454</v>
      </c>
      <c r="D30" s="94" t="s">
        <v>307</v>
      </c>
      <c r="E30" s="95">
        <v>6</v>
      </c>
      <c r="F30" s="22">
        <v>12000</v>
      </c>
      <c r="G30" s="22">
        <v>12000</v>
      </c>
      <c r="H30" s="22">
        <v>12000</v>
      </c>
      <c r="I30" s="22"/>
      <c r="J30" s="22"/>
      <c r="K30" s="22"/>
      <c r="L30" s="22"/>
      <c r="M30" s="22"/>
      <c r="N30" s="22"/>
      <c r="O30" s="22"/>
      <c r="P30" s="22"/>
      <c r="Q30" s="22"/>
    </row>
    <row r="31" ht="21" customHeight="1" spans="1:17">
      <c r="A31" s="93" t="s">
        <v>256</v>
      </c>
      <c r="B31" s="73" t="s">
        <v>464</v>
      </c>
      <c r="C31" s="73" t="s">
        <v>454</v>
      </c>
      <c r="D31" s="94" t="s">
        <v>307</v>
      </c>
      <c r="E31" s="95">
        <v>4</v>
      </c>
      <c r="F31" s="22">
        <v>3200</v>
      </c>
      <c r="G31" s="22">
        <v>3200</v>
      </c>
      <c r="H31" s="22">
        <v>3200</v>
      </c>
      <c r="I31" s="22"/>
      <c r="J31" s="22"/>
      <c r="K31" s="22"/>
      <c r="L31" s="22"/>
      <c r="M31" s="22"/>
      <c r="N31" s="22"/>
      <c r="O31" s="22"/>
      <c r="P31" s="22"/>
      <c r="Q31" s="22"/>
    </row>
    <row r="32" ht="21" customHeight="1" spans="1:17">
      <c r="A32" s="93" t="s">
        <v>256</v>
      </c>
      <c r="B32" s="73" t="s">
        <v>465</v>
      </c>
      <c r="C32" s="73" t="s">
        <v>454</v>
      </c>
      <c r="D32" s="94" t="s">
        <v>455</v>
      </c>
      <c r="E32" s="95">
        <v>100</v>
      </c>
      <c r="F32" s="22">
        <v>4000</v>
      </c>
      <c r="G32" s="22">
        <v>4000</v>
      </c>
      <c r="H32" s="22">
        <v>4000</v>
      </c>
      <c r="I32" s="22"/>
      <c r="J32" s="22"/>
      <c r="K32" s="22"/>
      <c r="L32" s="22"/>
      <c r="M32" s="22"/>
      <c r="N32" s="22"/>
      <c r="O32" s="22"/>
      <c r="P32" s="22"/>
      <c r="Q32" s="22"/>
    </row>
    <row r="33" ht="21" customHeight="1" spans="1:17">
      <c r="A33" s="93" t="s">
        <v>256</v>
      </c>
      <c r="B33" s="73" t="s">
        <v>466</v>
      </c>
      <c r="C33" s="73" t="s">
        <v>467</v>
      </c>
      <c r="D33" s="94" t="s">
        <v>332</v>
      </c>
      <c r="E33" s="95">
        <v>1</v>
      </c>
      <c r="F33" s="22"/>
      <c r="G33" s="22">
        <v>1300000</v>
      </c>
      <c r="H33" s="22">
        <v>1300000</v>
      </c>
      <c r="I33" s="22"/>
      <c r="J33" s="22"/>
      <c r="K33" s="22"/>
      <c r="L33" s="22"/>
      <c r="M33" s="22"/>
      <c r="N33" s="22"/>
      <c r="O33" s="22"/>
      <c r="P33" s="22"/>
      <c r="Q33" s="22"/>
    </row>
    <row r="34" ht="21" customHeight="1" spans="1:17">
      <c r="A34" s="93" t="s">
        <v>256</v>
      </c>
      <c r="B34" s="73" t="s">
        <v>468</v>
      </c>
      <c r="C34" s="73" t="s">
        <v>469</v>
      </c>
      <c r="D34" s="94" t="s">
        <v>442</v>
      </c>
      <c r="E34" s="95">
        <v>26</v>
      </c>
      <c r="F34" s="22">
        <v>156000</v>
      </c>
      <c r="G34" s="22">
        <v>156000</v>
      </c>
      <c r="H34" s="22">
        <v>156000</v>
      </c>
      <c r="I34" s="22"/>
      <c r="J34" s="22"/>
      <c r="K34" s="22"/>
      <c r="L34" s="22"/>
      <c r="M34" s="22"/>
      <c r="N34" s="22"/>
      <c r="O34" s="22"/>
      <c r="P34" s="22"/>
      <c r="Q34" s="22"/>
    </row>
    <row r="35" ht="21" customHeight="1" spans="1:17">
      <c r="A35" s="93" t="s">
        <v>263</v>
      </c>
      <c r="B35" s="73" t="s">
        <v>438</v>
      </c>
      <c r="C35" s="73" t="s">
        <v>439</v>
      </c>
      <c r="D35" s="94" t="s">
        <v>332</v>
      </c>
      <c r="E35" s="95">
        <v>1</v>
      </c>
      <c r="F35" s="22">
        <v>88000</v>
      </c>
      <c r="G35" s="22">
        <v>88000</v>
      </c>
      <c r="H35" s="22"/>
      <c r="I35" s="22"/>
      <c r="J35" s="22"/>
      <c r="K35" s="22"/>
      <c r="L35" s="22">
        <v>88000</v>
      </c>
      <c r="M35" s="22">
        <v>88000</v>
      </c>
      <c r="N35" s="22"/>
      <c r="O35" s="22"/>
      <c r="P35" s="22"/>
      <c r="Q35" s="22"/>
    </row>
    <row r="36" ht="21" customHeight="1" spans="1:17">
      <c r="A36" s="93" t="s">
        <v>279</v>
      </c>
      <c r="B36" s="73" t="s">
        <v>470</v>
      </c>
      <c r="C36" s="73" t="s">
        <v>471</v>
      </c>
      <c r="D36" s="94" t="s">
        <v>442</v>
      </c>
      <c r="E36" s="95">
        <v>2</v>
      </c>
      <c r="F36" s="22">
        <v>5400</v>
      </c>
      <c r="G36" s="22">
        <v>5400</v>
      </c>
      <c r="H36" s="22">
        <v>5400</v>
      </c>
      <c r="I36" s="22"/>
      <c r="J36" s="22"/>
      <c r="K36" s="22"/>
      <c r="L36" s="22"/>
      <c r="M36" s="22"/>
      <c r="N36" s="22"/>
      <c r="O36" s="22"/>
      <c r="P36" s="22"/>
      <c r="Q36" s="22"/>
    </row>
    <row r="37" ht="21" customHeight="1" spans="1:17">
      <c r="A37" s="93" t="s">
        <v>279</v>
      </c>
      <c r="B37" s="73" t="s">
        <v>472</v>
      </c>
      <c r="C37" s="73" t="s">
        <v>471</v>
      </c>
      <c r="D37" s="94" t="s">
        <v>442</v>
      </c>
      <c r="E37" s="95">
        <v>10</v>
      </c>
      <c r="F37" s="22">
        <v>10000</v>
      </c>
      <c r="G37" s="22">
        <v>10000</v>
      </c>
      <c r="H37" s="22">
        <v>10000</v>
      </c>
      <c r="I37" s="22"/>
      <c r="J37" s="22"/>
      <c r="K37" s="22"/>
      <c r="L37" s="22"/>
      <c r="M37" s="22"/>
      <c r="N37" s="22"/>
      <c r="O37" s="22"/>
      <c r="P37" s="22"/>
      <c r="Q37" s="22"/>
    </row>
    <row r="38" ht="21" customHeight="1" spans="1:17">
      <c r="A38" s="75" t="s">
        <v>123</v>
      </c>
      <c r="B38" s="76"/>
      <c r="C38" s="76"/>
      <c r="D38" s="76"/>
      <c r="E38" s="92"/>
      <c r="F38" s="22">
        <v>901800</v>
      </c>
      <c r="G38" s="22">
        <v>3190800</v>
      </c>
      <c r="H38" s="22">
        <v>3102800</v>
      </c>
      <c r="I38" s="22"/>
      <c r="J38" s="22"/>
      <c r="K38" s="22"/>
      <c r="L38" s="22">
        <v>88000</v>
      </c>
      <c r="M38" s="22">
        <v>88000</v>
      </c>
      <c r="N38" s="22"/>
      <c r="O38" s="22"/>
      <c r="P38" s="22"/>
      <c r="Q38" s="22"/>
    </row>
  </sheetData>
  <mergeCells count="16">
    <mergeCell ref="A2:Q2"/>
    <mergeCell ref="A3:F3"/>
    <mergeCell ref="G4:Q4"/>
    <mergeCell ref="L5:Q5"/>
    <mergeCell ref="A38:E3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4" sqref="A4:A6"/>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58"/>
      <c r="B1" s="58"/>
      <c r="C1" s="58"/>
      <c r="D1" s="58"/>
      <c r="E1" s="58"/>
      <c r="F1" s="58"/>
      <c r="G1" s="58"/>
      <c r="H1" s="62"/>
      <c r="I1" s="58"/>
      <c r="J1" s="58"/>
      <c r="K1" s="58"/>
      <c r="L1" s="52"/>
      <c r="M1" s="78"/>
      <c r="N1" s="79" t="s">
        <v>473</v>
      </c>
    </row>
    <row r="2" ht="27.75" customHeight="1" spans="1:14">
      <c r="A2" s="54" t="s">
        <v>474</v>
      </c>
      <c r="B2" s="63"/>
      <c r="C2" s="63"/>
      <c r="D2" s="63"/>
      <c r="E2" s="63"/>
      <c r="F2" s="63"/>
      <c r="G2" s="63"/>
      <c r="H2" s="64"/>
      <c r="I2" s="63"/>
      <c r="J2" s="63"/>
      <c r="K2" s="63"/>
      <c r="L2" s="44"/>
      <c r="M2" s="64"/>
      <c r="N2" s="63"/>
    </row>
    <row r="3" ht="18.75" customHeight="1" spans="1:14">
      <c r="A3" s="55" t="str">
        <f>"单位名称："&amp;"云南省林业调查规划院（本级）"</f>
        <v>单位名称：云南省林业调查规划院（本级）</v>
      </c>
      <c r="B3" s="56"/>
      <c r="C3" s="56"/>
      <c r="D3" s="56"/>
      <c r="E3" s="56"/>
      <c r="F3" s="56"/>
      <c r="G3" s="56"/>
      <c r="H3" s="62"/>
      <c r="I3" s="58"/>
      <c r="J3" s="58"/>
      <c r="K3" s="58"/>
      <c r="L3" s="61"/>
      <c r="M3" s="80"/>
      <c r="N3" s="81" t="s">
        <v>148</v>
      </c>
    </row>
    <row r="4" ht="15.75" customHeight="1" spans="1:14">
      <c r="A4" s="9" t="s">
        <v>421</v>
      </c>
      <c r="B4" s="65" t="s">
        <v>475</v>
      </c>
      <c r="C4" s="65" t="s">
        <v>476</v>
      </c>
      <c r="D4" s="66" t="s">
        <v>164</v>
      </c>
      <c r="E4" s="66"/>
      <c r="F4" s="66"/>
      <c r="G4" s="66"/>
      <c r="H4" s="67"/>
      <c r="I4" s="66"/>
      <c r="J4" s="66"/>
      <c r="K4" s="66"/>
      <c r="L4" s="82"/>
      <c r="M4" s="67"/>
      <c r="N4" s="83"/>
    </row>
    <row r="5" ht="17.25" customHeight="1" spans="1:14">
      <c r="A5" s="14"/>
      <c r="B5" s="68"/>
      <c r="C5" s="68"/>
      <c r="D5" s="68" t="s">
        <v>31</v>
      </c>
      <c r="E5" s="68" t="s">
        <v>34</v>
      </c>
      <c r="F5" s="68" t="s">
        <v>427</v>
      </c>
      <c r="G5" s="68" t="s">
        <v>428</v>
      </c>
      <c r="H5" s="69" t="s">
        <v>429</v>
      </c>
      <c r="I5" s="84" t="s">
        <v>430</v>
      </c>
      <c r="J5" s="84"/>
      <c r="K5" s="84"/>
      <c r="L5" s="85"/>
      <c r="M5" s="86"/>
      <c r="N5" s="70"/>
    </row>
    <row r="6" ht="54" customHeight="1" spans="1:14">
      <c r="A6" s="17"/>
      <c r="B6" s="70"/>
      <c r="C6" s="70"/>
      <c r="D6" s="70"/>
      <c r="E6" s="70"/>
      <c r="F6" s="70"/>
      <c r="G6" s="70"/>
      <c r="H6" s="71"/>
      <c r="I6" s="70" t="s">
        <v>33</v>
      </c>
      <c r="J6" s="70" t="s">
        <v>44</v>
      </c>
      <c r="K6" s="70" t="s">
        <v>171</v>
      </c>
      <c r="L6" s="87" t="s">
        <v>40</v>
      </c>
      <c r="M6" s="71" t="s">
        <v>41</v>
      </c>
      <c r="N6" s="70" t="s">
        <v>42</v>
      </c>
    </row>
    <row r="7" ht="15" customHeight="1" spans="1:14">
      <c r="A7" s="17">
        <v>1</v>
      </c>
      <c r="B7" s="70">
        <v>2</v>
      </c>
      <c r="C7" s="70">
        <v>3</v>
      </c>
      <c r="D7" s="71">
        <v>4</v>
      </c>
      <c r="E7" s="71">
        <v>5</v>
      </c>
      <c r="F7" s="71">
        <v>6</v>
      </c>
      <c r="G7" s="71">
        <v>7</v>
      </c>
      <c r="H7" s="71">
        <v>8</v>
      </c>
      <c r="I7" s="71">
        <v>9</v>
      </c>
      <c r="J7" s="71">
        <v>10</v>
      </c>
      <c r="K7" s="71">
        <v>11</v>
      </c>
      <c r="L7" s="71">
        <v>12</v>
      </c>
      <c r="M7" s="71">
        <v>13</v>
      </c>
      <c r="N7" s="71">
        <v>14</v>
      </c>
    </row>
    <row r="8" ht="21" customHeight="1" spans="1:14">
      <c r="A8" s="72"/>
      <c r="B8" s="73"/>
      <c r="C8" s="73"/>
      <c r="D8" s="74"/>
      <c r="E8" s="74"/>
      <c r="F8" s="74"/>
      <c r="G8" s="74"/>
      <c r="H8" s="74"/>
      <c r="I8" s="74"/>
      <c r="J8" s="74"/>
      <c r="K8" s="74"/>
      <c r="L8" s="88"/>
      <c r="M8" s="74"/>
      <c r="N8" s="74"/>
    </row>
    <row r="9" ht="21" customHeight="1" spans="1:14">
      <c r="A9" s="72"/>
      <c r="B9" s="73"/>
      <c r="C9" s="73"/>
      <c r="D9" s="74"/>
      <c r="E9" s="74"/>
      <c r="F9" s="74"/>
      <c r="G9" s="74"/>
      <c r="H9" s="74"/>
      <c r="I9" s="74"/>
      <c r="J9" s="74"/>
      <c r="K9" s="74"/>
      <c r="L9" s="88"/>
      <c r="M9" s="74"/>
      <c r="N9" s="74"/>
    </row>
    <row r="10" ht="21" customHeight="1" spans="1:14">
      <c r="A10" s="75" t="s">
        <v>123</v>
      </c>
      <c r="B10" s="76"/>
      <c r="C10" s="77"/>
      <c r="D10" s="74"/>
      <c r="E10" s="74"/>
      <c r="F10" s="74"/>
      <c r="G10" s="74"/>
      <c r="H10" s="74"/>
      <c r="I10" s="74"/>
      <c r="J10" s="74"/>
      <c r="K10" s="74"/>
      <c r="L10" s="88"/>
      <c r="M10" s="74"/>
      <c r="N10" s="74"/>
    </row>
    <row r="11" ht="18" customHeight="1" spans="1:1">
      <c r="A11" t="s">
        <v>477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10" sqref="A10"/>
    </sheetView>
  </sheetViews>
  <sheetFormatPr defaultColWidth="9.13888888888889" defaultRowHeight="14.25" customHeight="1"/>
  <cols>
    <col min="1" max="1" width="42.0277777777778" customWidth="1"/>
    <col min="2" max="15" width="17.1759259259259" customWidth="1"/>
    <col min="16" max="23" width="17.0277777777778" customWidth="1"/>
  </cols>
  <sheetData>
    <row r="1" ht="13.5" customHeight="1" spans="4:23">
      <c r="D1" s="53"/>
      <c r="W1" s="52" t="s">
        <v>478</v>
      </c>
    </row>
    <row r="2" ht="27.75" customHeight="1" spans="1:23">
      <c r="A2" s="54" t="s">
        <v>479</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"单位名称："&amp;"云南省林业调查规划院（本级）"</f>
        <v>单位名称：云南省林业调查规划院（本级）</v>
      </c>
      <c r="B3" s="56"/>
      <c r="C3" s="56"/>
      <c r="D3" s="57"/>
      <c r="E3" s="58"/>
      <c r="F3" s="58"/>
      <c r="G3" s="58"/>
      <c r="H3" s="58"/>
      <c r="I3" s="58"/>
      <c r="W3" s="61" t="s">
        <v>148</v>
      </c>
    </row>
    <row r="4" ht="19.5" customHeight="1" spans="1:23">
      <c r="A4" s="15" t="s">
        <v>480</v>
      </c>
      <c r="B4" s="10" t="s">
        <v>164</v>
      </c>
      <c r="C4" s="11"/>
      <c r="D4" s="11"/>
      <c r="E4" s="10" t="s">
        <v>481</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482</v>
      </c>
      <c r="E5" s="60" t="s">
        <v>483</v>
      </c>
      <c r="F5" s="60" t="s">
        <v>484</v>
      </c>
      <c r="G5" s="60" t="s">
        <v>485</v>
      </c>
      <c r="H5" s="60" t="s">
        <v>486</v>
      </c>
      <c r="I5" s="60" t="s">
        <v>487</v>
      </c>
      <c r="J5" s="60" t="s">
        <v>488</v>
      </c>
      <c r="K5" s="60" t="s">
        <v>489</v>
      </c>
      <c r="L5" s="60" t="s">
        <v>490</v>
      </c>
      <c r="M5" s="60" t="s">
        <v>491</v>
      </c>
      <c r="N5" s="60" t="s">
        <v>492</v>
      </c>
      <c r="O5" s="60" t="s">
        <v>493</v>
      </c>
      <c r="P5" s="60" t="s">
        <v>494</v>
      </c>
      <c r="Q5" s="60" t="s">
        <v>495</v>
      </c>
      <c r="R5" s="60" t="s">
        <v>496</v>
      </c>
      <c r="S5" s="60" t="s">
        <v>497</v>
      </c>
      <c r="T5" s="60" t="s">
        <v>498</v>
      </c>
      <c r="U5" s="60" t="s">
        <v>499</v>
      </c>
      <c r="V5" s="60" t="s">
        <v>500</v>
      </c>
      <c r="W5" s="60" t="s">
        <v>501</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t="s">
        <v>502</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21" sqref="B21"/>
    </sheetView>
  </sheetViews>
  <sheetFormatPr defaultColWidth="9.13888888888889" defaultRowHeight="12" customHeight="1" outlineLevelRow="7"/>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0:10">
      <c r="J1" s="52" t="s">
        <v>503</v>
      </c>
    </row>
    <row r="2" ht="28.5" customHeight="1" spans="1:10">
      <c r="A2" s="43" t="s">
        <v>504</v>
      </c>
      <c r="B2" s="27"/>
      <c r="C2" s="27"/>
      <c r="D2" s="27"/>
      <c r="E2" s="27"/>
      <c r="F2" s="44"/>
      <c r="G2" s="27"/>
      <c r="H2" s="44"/>
      <c r="I2" s="44"/>
      <c r="J2" s="27"/>
    </row>
    <row r="3" ht="17.25" customHeight="1" spans="1:1">
      <c r="A3" s="4" t="str">
        <f>"单位名称："&amp;"云南省林业调查规划院（本级）"</f>
        <v>单位名称：云南省林业调查规划院（本级）</v>
      </c>
    </row>
    <row r="4" ht="44.25" customHeight="1" spans="1:10">
      <c r="A4" s="45" t="s">
        <v>292</v>
      </c>
      <c r="B4" s="45" t="s">
        <v>293</v>
      </c>
      <c r="C4" s="45" t="s">
        <v>294</v>
      </c>
      <c r="D4" s="45" t="s">
        <v>295</v>
      </c>
      <c r="E4" s="45" t="s">
        <v>296</v>
      </c>
      <c r="F4" s="46" t="s">
        <v>297</v>
      </c>
      <c r="G4" s="45" t="s">
        <v>298</v>
      </c>
      <c r="H4" s="46" t="s">
        <v>299</v>
      </c>
      <c r="I4" s="46" t="s">
        <v>300</v>
      </c>
      <c r="J4" s="45" t="s">
        <v>301</v>
      </c>
    </row>
    <row r="5" ht="14.25" customHeight="1" spans="1:10">
      <c r="A5" s="45">
        <v>1</v>
      </c>
      <c r="B5" s="45">
        <v>2</v>
      </c>
      <c r="C5" s="45">
        <v>3</v>
      </c>
      <c r="D5" s="45">
        <v>4</v>
      </c>
      <c r="E5" s="45">
        <v>5</v>
      </c>
      <c r="F5" s="46">
        <v>6</v>
      </c>
      <c r="G5" s="45">
        <v>7</v>
      </c>
      <c r="H5" s="46">
        <v>8</v>
      </c>
      <c r="I5" s="46">
        <v>9</v>
      </c>
      <c r="J5" s="45">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s="42" customFormat="1" ht="15" customHeight="1" spans="1:1">
      <c r="A8" s="42" t="s">
        <v>502</v>
      </c>
    </row>
  </sheetData>
  <mergeCells count="2">
    <mergeCell ref="A2:J2"/>
    <mergeCell ref="A3:H3"/>
  </mergeCells>
  <pageMargins left="0.75" right="0.75" top="1" bottom="1" header="0.5" footer="0.5"/>
  <headerFooter/>
  <ignoredErrors>
    <ignoredError sqref="A3"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46"/>
  <sheetViews>
    <sheetView showZeros="0" workbookViewId="0">
      <selection activeCell="B10" sqref="B10"/>
    </sheetView>
  </sheetViews>
  <sheetFormatPr defaultColWidth="8.85185185185185" defaultRowHeight="15" customHeight="1" outlineLevelCol="7"/>
  <cols>
    <col min="1" max="1" width="38.6666666666667"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505</v>
      </c>
    </row>
    <row r="2" ht="30.65" customHeight="1" spans="1:8">
      <c r="A2" s="36" t="s">
        <v>506</v>
      </c>
      <c r="B2" s="36"/>
      <c r="C2" s="36"/>
      <c r="D2" s="36"/>
      <c r="E2" s="36"/>
      <c r="F2" s="36"/>
      <c r="G2" s="36"/>
      <c r="H2" s="36"/>
    </row>
    <row r="3" ht="18.75" customHeight="1" spans="1:8">
      <c r="A3" s="4" t="str">
        <f>"单位名称："&amp;"云南省林业调查规划院（本级）"</f>
        <v>单位名称：云南省林业调查规划院（本级）</v>
      </c>
      <c r="B3" s="5"/>
      <c r="C3" s="5"/>
      <c r="D3" s="5"/>
      <c r="E3" s="34"/>
      <c r="F3" s="34"/>
      <c r="G3" s="34"/>
      <c r="H3" s="34"/>
    </row>
    <row r="4" ht="18.75" customHeight="1" spans="1:8">
      <c r="A4" s="37" t="s">
        <v>157</v>
      </c>
      <c r="B4" s="37" t="s">
        <v>507</v>
      </c>
      <c r="C4" s="37" t="s">
        <v>508</v>
      </c>
      <c r="D4" s="37" t="s">
        <v>509</v>
      </c>
      <c r="E4" s="37" t="s">
        <v>510</v>
      </c>
      <c r="F4" s="37" t="s">
        <v>511</v>
      </c>
      <c r="G4" s="37"/>
      <c r="H4" s="37"/>
    </row>
    <row r="5" ht="18.75" customHeight="1" spans="1:8">
      <c r="A5" s="37"/>
      <c r="B5" s="37"/>
      <c r="C5" s="37"/>
      <c r="D5" s="37"/>
      <c r="E5" s="37"/>
      <c r="F5" s="37" t="s">
        <v>425</v>
      </c>
      <c r="G5" s="37" t="s">
        <v>512</v>
      </c>
      <c r="H5" s="37" t="s">
        <v>513</v>
      </c>
    </row>
    <row r="6" ht="18.75" customHeight="1" spans="1:8">
      <c r="A6" s="38" t="s">
        <v>140</v>
      </c>
      <c r="B6" s="38" t="s">
        <v>141</v>
      </c>
      <c r="C6" s="38" t="s">
        <v>142</v>
      </c>
      <c r="D6" s="38" t="s">
        <v>143</v>
      </c>
      <c r="E6" s="38" t="s">
        <v>144</v>
      </c>
      <c r="F6" s="38" t="s">
        <v>145</v>
      </c>
      <c r="G6" s="38" t="s">
        <v>404</v>
      </c>
      <c r="H6" s="38" t="s">
        <v>514</v>
      </c>
    </row>
    <row r="7" ht="29.9" customHeight="1" spans="1:8">
      <c r="A7" s="39" t="s">
        <v>46</v>
      </c>
      <c r="B7" s="39" t="s">
        <v>515</v>
      </c>
      <c r="C7" s="39" t="s">
        <v>516</v>
      </c>
      <c r="D7" s="39" t="s">
        <v>517</v>
      </c>
      <c r="E7" s="37" t="s">
        <v>442</v>
      </c>
      <c r="F7" s="40">
        <v>2</v>
      </c>
      <c r="G7" s="41">
        <v>15000</v>
      </c>
      <c r="H7" s="41">
        <v>30000</v>
      </c>
    </row>
    <row r="8" ht="29.9" customHeight="1" spans="1:8">
      <c r="A8" s="39" t="s">
        <v>46</v>
      </c>
      <c r="B8" s="39" t="s">
        <v>515</v>
      </c>
      <c r="C8" s="39" t="s">
        <v>471</v>
      </c>
      <c r="D8" s="39" t="s">
        <v>468</v>
      </c>
      <c r="E8" s="37" t="s">
        <v>442</v>
      </c>
      <c r="F8" s="40">
        <v>26</v>
      </c>
      <c r="G8" s="41">
        <v>6000</v>
      </c>
      <c r="H8" s="41">
        <v>156000</v>
      </c>
    </row>
    <row r="9" ht="29.9" customHeight="1" spans="1:8">
      <c r="A9" s="39" t="s">
        <v>46</v>
      </c>
      <c r="B9" s="39" t="s">
        <v>515</v>
      </c>
      <c r="C9" s="39" t="s">
        <v>518</v>
      </c>
      <c r="D9" s="39" t="s">
        <v>519</v>
      </c>
      <c r="E9" s="37" t="s">
        <v>442</v>
      </c>
      <c r="F9" s="40">
        <v>9</v>
      </c>
      <c r="G9" s="41">
        <v>23000</v>
      </c>
      <c r="H9" s="41">
        <v>207000</v>
      </c>
    </row>
    <row r="10" ht="29.9" customHeight="1" spans="1:8">
      <c r="A10" s="39" t="s">
        <v>46</v>
      </c>
      <c r="B10" s="39" t="s">
        <v>515</v>
      </c>
      <c r="C10" s="39" t="s">
        <v>518</v>
      </c>
      <c r="D10" s="39" t="s">
        <v>519</v>
      </c>
      <c r="E10" s="37" t="s">
        <v>442</v>
      </c>
      <c r="F10" s="40">
        <v>2</v>
      </c>
      <c r="G10" s="41">
        <v>23000</v>
      </c>
      <c r="H10" s="41">
        <v>46000</v>
      </c>
    </row>
    <row r="11" ht="29.9" customHeight="1" spans="1:8">
      <c r="A11" s="39" t="s">
        <v>46</v>
      </c>
      <c r="B11" s="39" t="s">
        <v>515</v>
      </c>
      <c r="C11" s="39" t="s">
        <v>520</v>
      </c>
      <c r="D11" s="39" t="s">
        <v>521</v>
      </c>
      <c r="E11" s="37" t="s">
        <v>442</v>
      </c>
      <c r="F11" s="40">
        <v>1</v>
      </c>
      <c r="G11" s="41">
        <v>23740</v>
      </c>
      <c r="H11" s="41">
        <v>23740</v>
      </c>
    </row>
    <row r="12" ht="29.9" customHeight="1" spans="1:8">
      <c r="A12" s="39" t="s">
        <v>46</v>
      </c>
      <c r="B12" s="39" t="s">
        <v>515</v>
      </c>
      <c r="C12" s="39" t="s">
        <v>522</v>
      </c>
      <c r="D12" s="39" t="s">
        <v>523</v>
      </c>
      <c r="E12" s="37" t="s">
        <v>307</v>
      </c>
      <c r="F12" s="40">
        <v>22</v>
      </c>
      <c r="G12" s="41">
        <v>900</v>
      </c>
      <c r="H12" s="41">
        <v>19800</v>
      </c>
    </row>
    <row r="13" ht="29.9" customHeight="1" spans="1:8">
      <c r="A13" s="39" t="s">
        <v>46</v>
      </c>
      <c r="B13" s="39" t="s">
        <v>515</v>
      </c>
      <c r="C13" s="39" t="s">
        <v>524</v>
      </c>
      <c r="D13" s="39" t="s">
        <v>525</v>
      </c>
      <c r="E13" s="37" t="s">
        <v>437</v>
      </c>
      <c r="F13" s="40">
        <v>1</v>
      </c>
      <c r="G13" s="41">
        <v>111200</v>
      </c>
      <c r="H13" s="41">
        <v>111200</v>
      </c>
    </row>
    <row r="14" ht="29.9" customHeight="1" spans="1:8">
      <c r="A14" s="39" t="s">
        <v>46</v>
      </c>
      <c r="B14" s="39" t="s">
        <v>515</v>
      </c>
      <c r="C14" s="39" t="s">
        <v>526</v>
      </c>
      <c r="D14" s="39" t="s">
        <v>445</v>
      </c>
      <c r="E14" s="37" t="s">
        <v>442</v>
      </c>
      <c r="F14" s="40">
        <v>1</v>
      </c>
      <c r="G14" s="41">
        <v>8000</v>
      </c>
      <c r="H14" s="41">
        <v>8000</v>
      </c>
    </row>
    <row r="15" ht="29.9" customHeight="1" spans="1:8">
      <c r="A15" s="39" t="s">
        <v>46</v>
      </c>
      <c r="B15" s="39" t="s">
        <v>515</v>
      </c>
      <c r="C15" s="39" t="s">
        <v>526</v>
      </c>
      <c r="D15" s="39" t="s">
        <v>445</v>
      </c>
      <c r="E15" s="37" t="s">
        <v>442</v>
      </c>
      <c r="F15" s="40">
        <v>2</v>
      </c>
      <c r="G15" s="41">
        <v>20000</v>
      </c>
      <c r="H15" s="41">
        <v>40000</v>
      </c>
    </row>
    <row r="16" ht="29.9" customHeight="1" spans="1:8">
      <c r="A16" s="39" t="s">
        <v>46</v>
      </c>
      <c r="B16" s="39" t="s">
        <v>515</v>
      </c>
      <c r="C16" s="39" t="s">
        <v>527</v>
      </c>
      <c r="D16" s="39" t="s">
        <v>440</v>
      </c>
      <c r="E16" s="37" t="s">
        <v>442</v>
      </c>
      <c r="F16" s="40">
        <v>4</v>
      </c>
      <c r="G16" s="41">
        <v>7600</v>
      </c>
      <c r="H16" s="41">
        <v>30400</v>
      </c>
    </row>
    <row r="17" ht="29.9" customHeight="1" spans="1:8">
      <c r="A17" s="39" t="s">
        <v>46</v>
      </c>
      <c r="B17" s="39" t="s">
        <v>515</v>
      </c>
      <c r="C17" s="39" t="s">
        <v>528</v>
      </c>
      <c r="D17" s="39" t="s">
        <v>529</v>
      </c>
      <c r="E17" s="37" t="s">
        <v>442</v>
      </c>
      <c r="F17" s="40">
        <v>3</v>
      </c>
      <c r="G17" s="41">
        <v>1500</v>
      </c>
      <c r="H17" s="41">
        <v>4500</v>
      </c>
    </row>
    <row r="18" ht="29.9" customHeight="1" spans="1:8">
      <c r="A18" s="39" t="s">
        <v>46</v>
      </c>
      <c r="B18" s="39" t="s">
        <v>515</v>
      </c>
      <c r="C18" s="39" t="s">
        <v>530</v>
      </c>
      <c r="D18" s="39" t="s">
        <v>444</v>
      </c>
      <c r="E18" s="37" t="s">
        <v>442</v>
      </c>
      <c r="F18" s="40">
        <v>1</v>
      </c>
      <c r="G18" s="41">
        <v>2500</v>
      </c>
      <c r="H18" s="41">
        <v>2500</v>
      </c>
    </row>
    <row r="19" ht="29.9" customHeight="1" spans="1:8">
      <c r="A19" s="39" t="s">
        <v>46</v>
      </c>
      <c r="B19" s="39" t="s">
        <v>515</v>
      </c>
      <c r="C19" s="39" t="s">
        <v>531</v>
      </c>
      <c r="D19" s="39" t="s">
        <v>446</v>
      </c>
      <c r="E19" s="37" t="s">
        <v>442</v>
      </c>
      <c r="F19" s="40">
        <v>2</v>
      </c>
      <c r="G19" s="41">
        <v>1000</v>
      </c>
      <c r="H19" s="41">
        <v>2000</v>
      </c>
    </row>
    <row r="20" ht="29.9" customHeight="1" spans="1:8">
      <c r="A20" s="39" t="s">
        <v>46</v>
      </c>
      <c r="B20" s="39" t="s">
        <v>515</v>
      </c>
      <c r="C20" s="39" t="s">
        <v>532</v>
      </c>
      <c r="D20" s="39" t="s">
        <v>533</v>
      </c>
      <c r="E20" s="37" t="s">
        <v>451</v>
      </c>
      <c r="F20" s="40">
        <v>1</v>
      </c>
      <c r="G20" s="41">
        <v>400000</v>
      </c>
      <c r="H20" s="41">
        <v>400000</v>
      </c>
    </row>
    <row r="21" ht="29.9" customHeight="1" spans="1:8">
      <c r="A21" s="39" t="s">
        <v>46</v>
      </c>
      <c r="B21" s="39" t="s">
        <v>515</v>
      </c>
      <c r="C21" s="39" t="s">
        <v>532</v>
      </c>
      <c r="D21" s="39" t="s">
        <v>533</v>
      </c>
      <c r="E21" s="37" t="s">
        <v>451</v>
      </c>
      <c r="F21" s="40">
        <v>1</v>
      </c>
      <c r="G21" s="41">
        <v>500000</v>
      </c>
      <c r="H21" s="41">
        <v>500000</v>
      </c>
    </row>
    <row r="22" ht="29.9" customHeight="1" spans="1:8">
      <c r="A22" s="39" t="s">
        <v>46</v>
      </c>
      <c r="B22" s="39" t="s">
        <v>515</v>
      </c>
      <c r="C22" s="39" t="s">
        <v>534</v>
      </c>
      <c r="D22" s="39" t="s">
        <v>447</v>
      </c>
      <c r="E22" s="37" t="s">
        <v>442</v>
      </c>
      <c r="F22" s="40">
        <v>2</v>
      </c>
      <c r="G22" s="41">
        <v>30000</v>
      </c>
      <c r="H22" s="41">
        <v>60000</v>
      </c>
    </row>
    <row r="23" ht="29.9" customHeight="1" spans="1:8">
      <c r="A23" s="39" t="s">
        <v>46</v>
      </c>
      <c r="B23" s="39" t="s">
        <v>515</v>
      </c>
      <c r="C23" s="39" t="s">
        <v>535</v>
      </c>
      <c r="D23" s="39" t="s">
        <v>536</v>
      </c>
      <c r="E23" s="37" t="s">
        <v>442</v>
      </c>
      <c r="F23" s="40">
        <v>10</v>
      </c>
      <c r="G23" s="41">
        <v>1000</v>
      </c>
      <c r="H23" s="41">
        <v>10000</v>
      </c>
    </row>
    <row r="24" ht="29.9" customHeight="1" spans="1:8">
      <c r="A24" s="39" t="s">
        <v>46</v>
      </c>
      <c r="B24" s="39" t="s">
        <v>515</v>
      </c>
      <c r="C24" s="39" t="s">
        <v>537</v>
      </c>
      <c r="D24" s="39" t="s">
        <v>538</v>
      </c>
      <c r="E24" s="37" t="s">
        <v>442</v>
      </c>
      <c r="F24" s="40">
        <v>1</v>
      </c>
      <c r="G24" s="41">
        <v>280000</v>
      </c>
      <c r="H24" s="41">
        <v>280000</v>
      </c>
    </row>
    <row r="25" ht="29.9" customHeight="1" spans="1:8">
      <c r="A25" s="39" t="s">
        <v>46</v>
      </c>
      <c r="B25" s="39" t="s">
        <v>515</v>
      </c>
      <c r="C25" s="39" t="s">
        <v>539</v>
      </c>
      <c r="D25" s="39" t="s">
        <v>540</v>
      </c>
      <c r="E25" s="37" t="s">
        <v>442</v>
      </c>
      <c r="F25" s="40">
        <v>1</v>
      </c>
      <c r="G25" s="41">
        <v>230000</v>
      </c>
      <c r="H25" s="41">
        <v>230000</v>
      </c>
    </row>
    <row r="26" ht="29.9" customHeight="1" spans="1:8">
      <c r="A26" s="39" t="s">
        <v>46</v>
      </c>
      <c r="B26" s="39" t="s">
        <v>515</v>
      </c>
      <c r="C26" s="39" t="s">
        <v>539</v>
      </c>
      <c r="D26" s="39" t="s">
        <v>540</v>
      </c>
      <c r="E26" s="37" t="s">
        <v>442</v>
      </c>
      <c r="F26" s="40">
        <v>1</v>
      </c>
      <c r="G26" s="41">
        <v>100000</v>
      </c>
      <c r="H26" s="41">
        <v>100000</v>
      </c>
    </row>
    <row r="27" ht="29.9" customHeight="1" spans="1:8">
      <c r="A27" s="39" t="s">
        <v>46</v>
      </c>
      <c r="B27" s="39" t="s">
        <v>515</v>
      </c>
      <c r="C27" s="39" t="s">
        <v>541</v>
      </c>
      <c r="D27" s="39" t="s">
        <v>542</v>
      </c>
      <c r="E27" s="37" t="s">
        <v>442</v>
      </c>
      <c r="F27" s="40">
        <v>1</v>
      </c>
      <c r="G27" s="41">
        <v>760000</v>
      </c>
      <c r="H27" s="41">
        <v>760000</v>
      </c>
    </row>
    <row r="28" ht="29.9" customHeight="1" spans="1:8">
      <c r="A28" s="39" t="s">
        <v>46</v>
      </c>
      <c r="B28" s="39" t="s">
        <v>515</v>
      </c>
      <c r="C28" s="39" t="s">
        <v>543</v>
      </c>
      <c r="D28" s="39" t="s">
        <v>544</v>
      </c>
      <c r="E28" s="37" t="s">
        <v>442</v>
      </c>
      <c r="F28" s="40">
        <v>10</v>
      </c>
      <c r="G28" s="41">
        <v>2300</v>
      </c>
      <c r="H28" s="41">
        <v>23000</v>
      </c>
    </row>
    <row r="29" ht="29.9" customHeight="1" spans="1:8">
      <c r="A29" s="39" t="s">
        <v>46</v>
      </c>
      <c r="B29" s="39" t="s">
        <v>515</v>
      </c>
      <c r="C29" s="39" t="s">
        <v>545</v>
      </c>
      <c r="D29" s="39" t="s">
        <v>546</v>
      </c>
      <c r="E29" s="37" t="s">
        <v>547</v>
      </c>
      <c r="F29" s="40">
        <v>1</v>
      </c>
      <c r="G29" s="41">
        <v>10000</v>
      </c>
      <c r="H29" s="41">
        <v>10000</v>
      </c>
    </row>
    <row r="30" ht="29.9" customHeight="1" spans="1:8">
      <c r="A30" s="39" t="s">
        <v>46</v>
      </c>
      <c r="B30" s="39" t="s">
        <v>515</v>
      </c>
      <c r="C30" s="39" t="s">
        <v>548</v>
      </c>
      <c r="D30" s="39" t="s">
        <v>549</v>
      </c>
      <c r="E30" s="37" t="s">
        <v>547</v>
      </c>
      <c r="F30" s="40">
        <v>2</v>
      </c>
      <c r="G30" s="41">
        <v>20000</v>
      </c>
      <c r="H30" s="41">
        <v>40000</v>
      </c>
    </row>
    <row r="31" ht="29.9" customHeight="1" spans="1:8">
      <c r="A31" s="39" t="s">
        <v>46</v>
      </c>
      <c r="B31" s="39" t="s">
        <v>515</v>
      </c>
      <c r="C31" s="39" t="s">
        <v>550</v>
      </c>
      <c r="D31" s="39" t="s">
        <v>551</v>
      </c>
      <c r="E31" s="37" t="s">
        <v>437</v>
      </c>
      <c r="F31" s="40">
        <v>2</v>
      </c>
      <c r="G31" s="41">
        <v>5000</v>
      </c>
      <c r="H31" s="41">
        <v>10000</v>
      </c>
    </row>
    <row r="32" ht="29.9" customHeight="1" spans="1:8">
      <c r="A32" s="39" t="s">
        <v>46</v>
      </c>
      <c r="B32" s="39" t="s">
        <v>515</v>
      </c>
      <c r="C32" s="39" t="s">
        <v>552</v>
      </c>
      <c r="D32" s="39" t="s">
        <v>553</v>
      </c>
      <c r="E32" s="37" t="s">
        <v>442</v>
      </c>
      <c r="F32" s="40">
        <v>2</v>
      </c>
      <c r="G32" s="41">
        <v>3500</v>
      </c>
      <c r="H32" s="41">
        <v>7000</v>
      </c>
    </row>
    <row r="33" ht="29.9" customHeight="1" spans="1:8">
      <c r="A33" s="39" t="s">
        <v>46</v>
      </c>
      <c r="B33" s="39" t="s">
        <v>515</v>
      </c>
      <c r="C33" s="39" t="s">
        <v>552</v>
      </c>
      <c r="D33" s="39" t="s">
        <v>553</v>
      </c>
      <c r="E33" s="37" t="s">
        <v>442</v>
      </c>
      <c r="F33" s="40">
        <v>2</v>
      </c>
      <c r="G33" s="41">
        <v>4500</v>
      </c>
      <c r="H33" s="41">
        <v>9000</v>
      </c>
    </row>
    <row r="34" ht="29.9" customHeight="1" spans="1:8">
      <c r="A34" s="39" t="s">
        <v>46</v>
      </c>
      <c r="B34" s="39" t="s">
        <v>554</v>
      </c>
      <c r="C34" s="39" t="s">
        <v>555</v>
      </c>
      <c r="D34" s="39" t="s">
        <v>456</v>
      </c>
      <c r="E34" s="37" t="s">
        <v>457</v>
      </c>
      <c r="F34" s="40">
        <v>50</v>
      </c>
      <c r="G34" s="41">
        <v>2500</v>
      </c>
      <c r="H34" s="41">
        <v>125000</v>
      </c>
    </row>
    <row r="35" ht="29.9" customHeight="1" spans="1:8">
      <c r="A35" s="39" t="s">
        <v>46</v>
      </c>
      <c r="B35" s="39" t="s">
        <v>554</v>
      </c>
      <c r="C35" s="39" t="s">
        <v>556</v>
      </c>
      <c r="D35" s="39" t="s">
        <v>461</v>
      </c>
      <c r="E35" s="37" t="s">
        <v>457</v>
      </c>
      <c r="F35" s="40">
        <v>30</v>
      </c>
      <c r="G35" s="41">
        <v>1000</v>
      </c>
      <c r="H35" s="41">
        <v>30000</v>
      </c>
    </row>
    <row r="36" ht="29.9" customHeight="1" spans="1:8">
      <c r="A36" s="39" t="s">
        <v>46</v>
      </c>
      <c r="B36" s="39" t="s">
        <v>554</v>
      </c>
      <c r="C36" s="39" t="s">
        <v>556</v>
      </c>
      <c r="D36" s="39" t="s">
        <v>461</v>
      </c>
      <c r="E36" s="37" t="s">
        <v>457</v>
      </c>
      <c r="F36" s="40">
        <v>6</v>
      </c>
      <c r="G36" s="41">
        <v>3500</v>
      </c>
      <c r="H36" s="41">
        <v>21000</v>
      </c>
    </row>
    <row r="37" ht="29.9" customHeight="1" spans="1:8">
      <c r="A37" s="39" t="s">
        <v>46</v>
      </c>
      <c r="B37" s="39" t="s">
        <v>554</v>
      </c>
      <c r="C37" s="39" t="s">
        <v>557</v>
      </c>
      <c r="D37" s="39" t="s">
        <v>464</v>
      </c>
      <c r="E37" s="37" t="s">
        <v>307</v>
      </c>
      <c r="F37" s="40">
        <v>4</v>
      </c>
      <c r="G37" s="41">
        <v>800</v>
      </c>
      <c r="H37" s="41">
        <v>3200</v>
      </c>
    </row>
    <row r="38" ht="29.9" customHeight="1" spans="1:8">
      <c r="A38" s="39" t="s">
        <v>46</v>
      </c>
      <c r="B38" s="39" t="s">
        <v>554</v>
      </c>
      <c r="C38" s="39" t="s">
        <v>558</v>
      </c>
      <c r="D38" s="39" t="s">
        <v>462</v>
      </c>
      <c r="E38" s="37" t="s">
        <v>457</v>
      </c>
      <c r="F38" s="40">
        <v>2</v>
      </c>
      <c r="G38" s="41">
        <v>1500</v>
      </c>
      <c r="H38" s="41">
        <v>3000</v>
      </c>
    </row>
    <row r="39" ht="29.9" customHeight="1" spans="1:8">
      <c r="A39" s="39" t="s">
        <v>46</v>
      </c>
      <c r="B39" s="39" t="s">
        <v>554</v>
      </c>
      <c r="C39" s="39" t="s">
        <v>559</v>
      </c>
      <c r="D39" s="39" t="s">
        <v>453</v>
      </c>
      <c r="E39" s="37" t="s">
        <v>455</v>
      </c>
      <c r="F39" s="40">
        <v>50</v>
      </c>
      <c r="G39" s="41">
        <v>800</v>
      </c>
      <c r="H39" s="41">
        <v>40000</v>
      </c>
    </row>
    <row r="40" ht="29.9" customHeight="1" spans="1:8">
      <c r="A40" s="39" t="s">
        <v>46</v>
      </c>
      <c r="B40" s="39" t="s">
        <v>554</v>
      </c>
      <c r="C40" s="39" t="s">
        <v>560</v>
      </c>
      <c r="D40" s="39" t="s">
        <v>460</v>
      </c>
      <c r="E40" s="37" t="s">
        <v>455</v>
      </c>
      <c r="F40" s="40">
        <v>78</v>
      </c>
      <c r="G40" s="41">
        <v>800</v>
      </c>
      <c r="H40" s="41">
        <v>62400</v>
      </c>
    </row>
    <row r="41" ht="29.9" customHeight="1" spans="1:8">
      <c r="A41" s="39" t="s">
        <v>46</v>
      </c>
      <c r="B41" s="39" t="s">
        <v>554</v>
      </c>
      <c r="C41" s="39" t="s">
        <v>561</v>
      </c>
      <c r="D41" s="39" t="s">
        <v>459</v>
      </c>
      <c r="E41" s="37" t="s">
        <v>455</v>
      </c>
      <c r="F41" s="40">
        <v>8</v>
      </c>
      <c r="G41" s="41">
        <v>300</v>
      </c>
      <c r="H41" s="41">
        <v>2400</v>
      </c>
    </row>
    <row r="42" ht="29.9" customHeight="1" spans="1:8">
      <c r="A42" s="39" t="s">
        <v>46</v>
      </c>
      <c r="B42" s="39" t="s">
        <v>554</v>
      </c>
      <c r="C42" s="39" t="s">
        <v>561</v>
      </c>
      <c r="D42" s="39" t="s">
        <v>465</v>
      </c>
      <c r="E42" s="37" t="s">
        <v>455</v>
      </c>
      <c r="F42" s="40">
        <v>100</v>
      </c>
      <c r="G42" s="41">
        <v>40</v>
      </c>
      <c r="H42" s="41">
        <v>4000</v>
      </c>
    </row>
    <row r="43" ht="29.9" customHeight="1" spans="1:8">
      <c r="A43" s="39" t="s">
        <v>46</v>
      </c>
      <c r="B43" s="39" t="s">
        <v>554</v>
      </c>
      <c r="C43" s="39" t="s">
        <v>562</v>
      </c>
      <c r="D43" s="39" t="s">
        <v>463</v>
      </c>
      <c r="E43" s="37" t="s">
        <v>307</v>
      </c>
      <c r="F43" s="40">
        <v>6</v>
      </c>
      <c r="G43" s="41">
        <v>2000</v>
      </c>
      <c r="H43" s="41">
        <v>12000</v>
      </c>
    </row>
    <row r="44" ht="29.9" customHeight="1" spans="1:8">
      <c r="A44" s="39" t="s">
        <v>46</v>
      </c>
      <c r="B44" s="39" t="s">
        <v>554</v>
      </c>
      <c r="C44" s="39" t="s">
        <v>563</v>
      </c>
      <c r="D44" s="39" t="s">
        <v>458</v>
      </c>
      <c r="E44" s="37" t="s">
        <v>307</v>
      </c>
      <c r="F44" s="40">
        <v>12</v>
      </c>
      <c r="G44" s="41">
        <v>1000</v>
      </c>
      <c r="H44" s="41">
        <v>12000</v>
      </c>
    </row>
    <row r="45" ht="29.9" customHeight="1" spans="1:8">
      <c r="A45" s="39" t="s">
        <v>46</v>
      </c>
      <c r="B45" s="39" t="s">
        <v>564</v>
      </c>
      <c r="C45" s="39" t="s">
        <v>565</v>
      </c>
      <c r="D45" s="39" t="s">
        <v>566</v>
      </c>
      <c r="E45" s="37" t="s">
        <v>437</v>
      </c>
      <c r="F45" s="40">
        <v>1</v>
      </c>
      <c r="G45" s="41">
        <v>80000</v>
      </c>
      <c r="H45" s="41">
        <v>80000</v>
      </c>
    </row>
    <row r="46" ht="20.15" customHeight="1" spans="1:8">
      <c r="A46" s="37" t="s">
        <v>31</v>
      </c>
      <c r="B46" s="37"/>
      <c r="C46" s="37"/>
      <c r="D46" s="37"/>
      <c r="E46" s="37"/>
      <c r="F46" s="40">
        <v>460</v>
      </c>
      <c r="G46" s="41"/>
      <c r="H46" s="41">
        <v>3515140</v>
      </c>
    </row>
  </sheetData>
  <mergeCells count="9">
    <mergeCell ref="A2:H2"/>
    <mergeCell ref="A3:D3"/>
    <mergeCell ref="F4:H4"/>
    <mergeCell ref="A46:E46"/>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21" sqref="B21"/>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567</v>
      </c>
    </row>
    <row r="2" ht="27.75" customHeight="1" spans="1:11">
      <c r="A2" s="27" t="s">
        <v>568</v>
      </c>
      <c r="B2" s="27"/>
      <c r="C2" s="27"/>
      <c r="D2" s="27"/>
      <c r="E2" s="27"/>
      <c r="F2" s="27"/>
      <c r="G2" s="27"/>
      <c r="H2" s="27"/>
      <c r="I2" s="27"/>
      <c r="J2" s="27"/>
      <c r="K2" s="27"/>
    </row>
    <row r="3" ht="13.5" customHeight="1" spans="1:11">
      <c r="A3" s="4" t="str">
        <f>"单位名称："&amp;"云南省林业调查规划院（本级）"</f>
        <v>单位名称：云南省林业调查规划院（本级）</v>
      </c>
      <c r="B3" s="5"/>
      <c r="C3" s="5"/>
      <c r="D3" s="5"/>
      <c r="E3" s="5"/>
      <c r="F3" s="5"/>
      <c r="G3" s="5"/>
      <c r="H3" s="6"/>
      <c r="I3" s="6"/>
      <c r="J3" s="6"/>
      <c r="K3" s="7" t="s">
        <v>148</v>
      </c>
    </row>
    <row r="4" ht="21.75" customHeight="1" spans="1:11">
      <c r="A4" s="8" t="s">
        <v>237</v>
      </c>
      <c r="B4" s="8" t="s">
        <v>159</v>
      </c>
      <c r="C4" s="8" t="s">
        <v>238</v>
      </c>
      <c r="D4" s="9" t="s">
        <v>160</v>
      </c>
      <c r="E4" s="9" t="s">
        <v>161</v>
      </c>
      <c r="F4" s="9" t="s">
        <v>162</v>
      </c>
      <c r="G4" s="9" t="s">
        <v>163</v>
      </c>
      <c r="H4" s="15" t="s">
        <v>31</v>
      </c>
      <c r="I4" s="10" t="s">
        <v>569</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123</v>
      </c>
      <c r="B10" s="31"/>
      <c r="C10" s="31"/>
      <c r="D10" s="31"/>
      <c r="E10" s="31"/>
      <c r="F10" s="31"/>
      <c r="G10" s="32"/>
      <c r="H10" s="22"/>
      <c r="I10" s="22"/>
      <c r="J10" s="22"/>
      <c r="K10" s="22"/>
    </row>
    <row r="11" customHeight="1" spans="1:1">
      <c r="A11" t="s">
        <v>570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3" sqref="A3:D3"/>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4:7">
      <c r="D1" s="1"/>
      <c r="G1" s="2" t="s">
        <v>571</v>
      </c>
    </row>
    <row r="2" ht="27.75" customHeight="1" spans="1:7">
      <c r="A2" s="3" t="s">
        <v>572</v>
      </c>
      <c r="B2" s="3"/>
      <c r="C2" s="3"/>
      <c r="D2" s="3"/>
      <c r="E2" s="3"/>
      <c r="F2" s="3"/>
      <c r="G2" s="3"/>
    </row>
    <row r="3" ht="13.5" customHeight="1" spans="1:7">
      <c r="A3" s="4" t="str">
        <f>"单位名称："&amp;"云南省林业调查规划院（本级）"</f>
        <v>单位名称：云南省林业调查规划院（本级）</v>
      </c>
      <c r="B3" s="5"/>
      <c r="C3" s="5"/>
      <c r="D3" s="5"/>
      <c r="E3" s="6"/>
      <c r="F3" s="6"/>
      <c r="G3" s="7" t="s">
        <v>148</v>
      </c>
    </row>
    <row r="4" ht="21.75" customHeight="1" spans="1:7">
      <c r="A4" s="8" t="s">
        <v>238</v>
      </c>
      <c r="B4" s="8" t="s">
        <v>237</v>
      </c>
      <c r="C4" s="8" t="s">
        <v>159</v>
      </c>
      <c r="D4" s="9" t="s">
        <v>573</v>
      </c>
      <c r="E4" s="10" t="s">
        <v>34</v>
      </c>
      <c r="F4" s="11"/>
      <c r="G4" s="12"/>
    </row>
    <row r="5" ht="21.75" customHeight="1" spans="1:7">
      <c r="A5" s="13"/>
      <c r="B5" s="13"/>
      <c r="C5" s="13"/>
      <c r="D5" s="14"/>
      <c r="E5" s="15" t="s">
        <v>574</v>
      </c>
      <c r="F5" s="9" t="s">
        <v>575</v>
      </c>
      <c r="G5" s="9" t="s">
        <v>576</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11204700</v>
      </c>
      <c r="F8" s="22">
        <v>11204700</v>
      </c>
      <c r="G8" s="22">
        <v>11204700</v>
      </c>
    </row>
    <row r="9" ht="29.9" customHeight="1" spans="1:7">
      <c r="A9" s="20"/>
      <c r="B9" s="20" t="s">
        <v>577</v>
      </c>
      <c r="C9" s="20" t="s">
        <v>256</v>
      </c>
      <c r="D9" s="20" t="s">
        <v>578</v>
      </c>
      <c r="E9" s="22">
        <v>4438300</v>
      </c>
      <c r="F9" s="22">
        <v>4438300</v>
      </c>
      <c r="G9" s="22">
        <v>4438300</v>
      </c>
    </row>
    <row r="10" ht="29.9" customHeight="1" spans="1:7">
      <c r="A10" s="23"/>
      <c r="B10" s="20" t="s">
        <v>579</v>
      </c>
      <c r="C10" s="20" t="s">
        <v>275</v>
      </c>
      <c r="D10" s="20" t="s">
        <v>578</v>
      </c>
      <c r="E10" s="22">
        <v>2502800</v>
      </c>
      <c r="F10" s="22">
        <v>2502800</v>
      </c>
      <c r="G10" s="22">
        <v>2502800</v>
      </c>
    </row>
    <row r="11" ht="29.9" customHeight="1" spans="1:7">
      <c r="A11" s="23"/>
      <c r="B11" s="20" t="s">
        <v>579</v>
      </c>
      <c r="C11" s="20" t="s">
        <v>267</v>
      </c>
      <c r="D11" s="20" t="s">
        <v>578</v>
      </c>
      <c r="E11" s="22">
        <v>4248200</v>
      </c>
      <c r="F11" s="22">
        <v>4248200</v>
      </c>
      <c r="G11" s="22">
        <v>4248200</v>
      </c>
    </row>
    <row r="12" ht="29.9" customHeight="1" spans="1:7">
      <c r="A12" s="23"/>
      <c r="B12" s="20" t="s">
        <v>579</v>
      </c>
      <c r="C12" s="20" t="s">
        <v>279</v>
      </c>
      <c r="D12" s="20" t="s">
        <v>578</v>
      </c>
      <c r="E12" s="22">
        <v>15400</v>
      </c>
      <c r="F12" s="22">
        <v>15400</v>
      </c>
      <c r="G12" s="22">
        <v>15400</v>
      </c>
    </row>
    <row r="13" ht="18.75" customHeight="1" spans="1:7">
      <c r="A13" s="24" t="s">
        <v>31</v>
      </c>
      <c r="B13" s="25" t="s">
        <v>580</v>
      </c>
      <c r="C13" s="25"/>
      <c r="D13" s="26"/>
      <c r="E13" s="22">
        <v>11204700</v>
      </c>
      <c r="F13" s="22">
        <v>11204700</v>
      </c>
      <c r="G13" s="22">
        <v>11204700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G1" workbookViewId="0">
      <selection activeCell="C14" sqref="C14"/>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8">
      <c r="A1" s="143"/>
      <c r="J1" s="155"/>
      <c r="R1" s="2" t="s">
        <v>27</v>
      </c>
    </row>
    <row r="2" ht="36" customHeight="1" spans="1:19">
      <c r="A2" s="144" t="s">
        <v>28</v>
      </c>
      <c r="B2" s="27"/>
      <c r="C2" s="27"/>
      <c r="D2" s="27"/>
      <c r="E2" s="27"/>
      <c r="F2" s="27"/>
      <c r="G2" s="27"/>
      <c r="H2" s="27"/>
      <c r="I2" s="27"/>
      <c r="J2" s="44"/>
      <c r="K2" s="27"/>
      <c r="L2" s="27"/>
      <c r="M2" s="27"/>
      <c r="N2" s="27"/>
      <c r="O2" s="27"/>
      <c r="P2" s="27"/>
      <c r="Q2" s="27"/>
      <c r="R2" s="27"/>
      <c r="S2" s="27"/>
    </row>
    <row r="3" ht="20.25" customHeight="1" spans="1:19">
      <c r="A3" s="89" t="str">
        <f>"单位名称："&amp;"云南省林业调查规划院（本级）"</f>
        <v>单位名称：云南省林业调查规划院（本级）</v>
      </c>
      <c r="B3" s="6"/>
      <c r="C3" s="6"/>
      <c r="D3" s="6"/>
      <c r="E3" s="6"/>
      <c r="F3" s="6"/>
      <c r="G3" s="6"/>
      <c r="H3" s="6"/>
      <c r="I3" s="6"/>
      <c r="J3" s="156"/>
      <c r="K3" s="6"/>
      <c r="L3" s="6"/>
      <c r="M3" s="6"/>
      <c r="N3" s="7"/>
      <c r="O3" s="7"/>
      <c r="P3" s="7"/>
      <c r="Q3" s="7"/>
      <c r="R3" s="7" t="s">
        <v>2</v>
      </c>
      <c r="S3" s="7" t="s">
        <v>2</v>
      </c>
    </row>
    <row r="4" ht="18.75" customHeight="1" spans="1:19">
      <c r="A4" s="145" t="s">
        <v>29</v>
      </c>
      <c r="B4" s="146" t="s">
        <v>30</v>
      </c>
      <c r="C4" s="146" t="s">
        <v>31</v>
      </c>
      <c r="D4" s="147" t="s">
        <v>32</v>
      </c>
      <c r="E4" s="148"/>
      <c r="F4" s="148"/>
      <c r="G4" s="148"/>
      <c r="H4" s="148"/>
      <c r="I4" s="148"/>
      <c r="J4" s="157"/>
      <c r="K4" s="148"/>
      <c r="L4" s="148"/>
      <c r="M4" s="148"/>
      <c r="N4" s="158"/>
      <c r="O4" s="158" t="s">
        <v>20</v>
      </c>
      <c r="P4" s="158"/>
      <c r="Q4" s="158"/>
      <c r="R4" s="158"/>
      <c r="S4" s="158"/>
    </row>
    <row r="5" ht="18" customHeight="1" spans="1:19">
      <c r="A5" s="149"/>
      <c r="B5" s="150"/>
      <c r="C5" s="150"/>
      <c r="D5" s="150" t="s">
        <v>33</v>
      </c>
      <c r="E5" s="150" t="s">
        <v>34</v>
      </c>
      <c r="F5" s="150" t="s">
        <v>35</v>
      </c>
      <c r="G5" s="150" t="s">
        <v>36</v>
      </c>
      <c r="H5" s="150" t="s">
        <v>37</v>
      </c>
      <c r="I5" s="159" t="s">
        <v>38</v>
      </c>
      <c r="J5" s="160"/>
      <c r="K5" s="159" t="s">
        <v>39</v>
      </c>
      <c r="L5" s="159" t="s">
        <v>40</v>
      </c>
      <c r="M5" s="159" t="s">
        <v>41</v>
      </c>
      <c r="N5" s="161" t="s">
        <v>42</v>
      </c>
      <c r="O5" s="162" t="s">
        <v>33</v>
      </c>
      <c r="P5" s="162" t="s">
        <v>34</v>
      </c>
      <c r="Q5" s="162" t="s">
        <v>35</v>
      </c>
      <c r="R5" s="162" t="s">
        <v>36</v>
      </c>
      <c r="S5" s="162" t="s">
        <v>43</v>
      </c>
    </row>
    <row r="6" ht="29.25" customHeight="1" spans="1:19">
      <c r="A6" s="151"/>
      <c r="B6" s="152"/>
      <c r="C6" s="152"/>
      <c r="D6" s="152"/>
      <c r="E6" s="152"/>
      <c r="F6" s="152"/>
      <c r="G6" s="152"/>
      <c r="H6" s="152"/>
      <c r="I6" s="163" t="s">
        <v>33</v>
      </c>
      <c r="J6" s="163" t="s">
        <v>44</v>
      </c>
      <c r="K6" s="163" t="s">
        <v>39</v>
      </c>
      <c r="L6" s="163" t="s">
        <v>40</v>
      </c>
      <c r="M6" s="163" t="s">
        <v>41</v>
      </c>
      <c r="N6" s="163" t="s">
        <v>42</v>
      </c>
      <c r="O6" s="163"/>
      <c r="P6" s="163"/>
      <c r="Q6" s="163"/>
      <c r="R6" s="163"/>
      <c r="S6" s="163"/>
    </row>
    <row r="7" ht="16.5" customHeight="1" spans="1:19">
      <c r="A7" s="127">
        <v>1</v>
      </c>
      <c r="B7" s="19">
        <v>2</v>
      </c>
      <c r="C7" s="19">
        <v>3</v>
      </c>
      <c r="D7" s="19">
        <v>4</v>
      </c>
      <c r="E7" s="127">
        <v>5</v>
      </c>
      <c r="F7" s="19">
        <v>6</v>
      </c>
      <c r="G7" s="19">
        <v>7</v>
      </c>
      <c r="H7" s="127">
        <v>8</v>
      </c>
      <c r="I7" s="19">
        <v>9</v>
      </c>
      <c r="J7" s="33">
        <v>10</v>
      </c>
      <c r="K7" s="33">
        <v>11</v>
      </c>
      <c r="L7" s="164">
        <v>12</v>
      </c>
      <c r="M7" s="33">
        <v>13</v>
      </c>
      <c r="N7" s="33">
        <v>14</v>
      </c>
      <c r="O7" s="33">
        <v>15</v>
      </c>
      <c r="P7" s="33">
        <v>16</v>
      </c>
      <c r="Q7" s="33">
        <v>17</v>
      </c>
      <c r="R7" s="33">
        <v>18</v>
      </c>
      <c r="S7" s="33">
        <v>19</v>
      </c>
    </row>
    <row r="8" ht="31.4" customHeight="1" spans="1:19">
      <c r="A8" s="29" t="s">
        <v>45</v>
      </c>
      <c r="B8" s="29" t="s">
        <v>46</v>
      </c>
      <c r="C8" s="22">
        <v>103449558.23</v>
      </c>
      <c r="D8" s="117">
        <v>87829417.28</v>
      </c>
      <c r="E8" s="88">
        <v>79429417.28</v>
      </c>
      <c r="F8" s="88"/>
      <c r="G8" s="88"/>
      <c r="H8" s="88"/>
      <c r="I8" s="88">
        <v>8400000</v>
      </c>
      <c r="J8" s="88">
        <v>8400000</v>
      </c>
      <c r="K8" s="88"/>
      <c r="L8" s="88"/>
      <c r="M8" s="88"/>
      <c r="N8" s="88"/>
      <c r="O8" s="88">
        <v>15620140.95</v>
      </c>
      <c r="P8" s="88">
        <v>8620140.95</v>
      </c>
      <c r="Q8" s="88"/>
      <c r="R8" s="88"/>
      <c r="S8" s="88">
        <v>7000000</v>
      </c>
    </row>
    <row r="9" ht="16.5" customHeight="1" spans="1:19">
      <c r="A9" s="153" t="s">
        <v>31</v>
      </c>
      <c r="B9" s="154"/>
      <c r="C9" s="117">
        <v>103449558.23</v>
      </c>
      <c r="D9" s="117">
        <v>87829417.28</v>
      </c>
      <c r="E9" s="88">
        <v>79429417.28</v>
      </c>
      <c r="F9" s="88"/>
      <c r="G9" s="88"/>
      <c r="H9" s="88"/>
      <c r="I9" s="88">
        <v>8400000</v>
      </c>
      <c r="J9" s="88">
        <v>8400000</v>
      </c>
      <c r="K9" s="88"/>
      <c r="L9" s="88"/>
      <c r="M9" s="88"/>
      <c r="N9" s="88"/>
      <c r="O9" s="88">
        <v>15620140.95</v>
      </c>
      <c r="P9" s="88">
        <v>8620140.95</v>
      </c>
      <c r="Q9" s="88"/>
      <c r="R9" s="88"/>
      <c r="S9" s="88">
        <v>7000000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topLeftCell="E1" workbookViewId="0">
      <selection activeCell="A4" sqref="A4:A5"/>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3" t="s">
        <v>47</v>
      </c>
    </row>
    <row r="2" ht="28.5" customHeight="1" spans="1:15">
      <c r="A2" s="27" t="s">
        <v>48</v>
      </c>
      <c r="B2" s="27"/>
      <c r="C2" s="27"/>
      <c r="D2" s="27"/>
      <c r="E2" s="27"/>
      <c r="F2" s="27"/>
      <c r="G2" s="27"/>
      <c r="H2" s="27"/>
      <c r="I2" s="27"/>
      <c r="J2" s="27"/>
      <c r="K2" s="27"/>
      <c r="L2" s="27"/>
      <c r="M2" s="27"/>
      <c r="N2" s="27"/>
      <c r="O2" s="27"/>
    </row>
    <row r="3" ht="15" customHeight="1" spans="1:15">
      <c r="A3" s="98" t="str">
        <f>"单位名称："&amp;"云南省林业调查规划院（本级）"</f>
        <v>单位名称：云南省林业调查规划院（本级）</v>
      </c>
      <c r="B3" s="99"/>
      <c r="C3" s="56"/>
      <c r="D3" s="56"/>
      <c r="E3" s="56"/>
      <c r="F3" s="56"/>
      <c r="G3" s="6"/>
      <c r="H3" s="56"/>
      <c r="I3" s="56"/>
      <c r="J3" s="6"/>
      <c r="K3" s="56"/>
      <c r="L3" s="56"/>
      <c r="M3" s="6"/>
      <c r="N3" s="6"/>
      <c r="O3" s="100" t="s">
        <v>2</v>
      </c>
    </row>
    <row r="4" ht="18.75" customHeight="1" spans="1:15">
      <c r="A4" s="9" t="s">
        <v>49</v>
      </c>
      <c r="B4" s="9" t="s">
        <v>50</v>
      </c>
      <c r="C4" s="15" t="s">
        <v>31</v>
      </c>
      <c r="D4" s="60" t="s">
        <v>34</v>
      </c>
      <c r="E4" s="60"/>
      <c r="F4" s="60"/>
      <c r="G4" s="142" t="s">
        <v>35</v>
      </c>
      <c r="H4" s="9" t="s">
        <v>36</v>
      </c>
      <c r="I4" s="9" t="s">
        <v>51</v>
      </c>
      <c r="J4" s="10" t="s">
        <v>52</v>
      </c>
      <c r="K4" s="66" t="s">
        <v>53</v>
      </c>
      <c r="L4" s="66" t="s">
        <v>54</v>
      </c>
      <c r="M4" s="66" t="s">
        <v>55</v>
      </c>
      <c r="N4" s="66" t="s">
        <v>56</v>
      </c>
      <c r="O4" s="83" t="s">
        <v>57</v>
      </c>
    </row>
    <row r="5" ht="30" customHeight="1" spans="1:15">
      <c r="A5" s="18"/>
      <c r="B5" s="18"/>
      <c r="C5" s="18"/>
      <c r="D5" s="60" t="s">
        <v>33</v>
      </c>
      <c r="E5" s="60" t="s">
        <v>58</v>
      </c>
      <c r="F5" s="60" t="s">
        <v>59</v>
      </c>
      <c r="G5" s="18"/>
      <c r="H5" s="18"/>
      <c r="I5" s="18"/>
      <c r="J5" s="60" t="s">
        <v>33</v>
      </c>
      <c r="K5" s="87" t="s">
        <v>53</v>
      </c>
      <c r="L5" s="87" t="s">
        <v>54</v>
      </c>
      <c r="M5" s="87" t="s">
        <v>55</v>
      </c>
      <c r="N5" s="87" t="s">
        <v>56</v>
      </c>
      <c r="O5" s="87" t="s">
        <v>57</v>
      </c>
    </row>
    <row r="6" ht="16.5" customHeight="1" spans="1:15">
      <c r="A6" s="60">
        <v>1</v>
      </c>
      <c r="B6" s="60">
        <v>2</v>
      </c>
      <c r="C6" s="60">
        <v>3</v>
      </c>
      <c r="D6" s="60">
        <v>4</v>
      </c>
      <c r="E6" s="60">
        <v>5</v>
      </c>
      <c r="F6" s="60">
        <v>6</v>
      </c>
      <c r="G6" s="60">
        <v>7</v>
      </c>
      <c r="H6" s="46">
        <v>8</v>
      </c>
      <c r="I6" s="46">
        <v>9</v>
      </c>
      <c r="J6" s="46">
        <v>10</v>
      </c>
      <c r="K6" s="46">
        <v>11</v>
      </c>
      <c r="L6" s="46">
        <v>12</v>
      </c>
      <c r="M6" s="46">
        <v>13</v>
      </c>
      <c r="N6" s="46">
        <v>14</v>
      </c>
      <c r="O6" s="60">
        <v>15</v>
      </c>
    </row>
    <row r="7" ht="20.25" customHeight="1" spans="1:15">
      <c r="A7" s="29" t="s">
        <v>60</v>
      </c>
      <c r="B7" s="29" t="s">
        <v>61</v>
      </c>
      <c r="C7" s="117">
        <v>10040240.5</v>
      </c>
      <c r="D7" s="117">
        <v>1640240.5</v>
      </c>
      <c r="E7" s="117"/>
      <c r="F7" s="117">
        <v>1640240.5</v>
      </c>
      <c r="G7" s="88"/>
      <c r="H7" s="117"/>
      <c r="I7" s="117"/>
      <c r="J7" s="117">
        <v>8400000</v>
      </c>
      <c r="K7" s="117">
        <v>8400000</v>
      </c>
      <c r="L7" s="117"/>
      <c r="M7" s="88"/>
      <c r="N7" s="117"/>
      <c r="O7" s="117"/>
    </row>
    <row r="8" ht="20.25" customHeight="1" spans="1:15">
      <c r="A8" s="125" t="s">
        <v>62</v>
      </c>
      <c r="B8" s="125" t="s">
        <v>63</v>
      </c>
      <c r="C8" s="117">
        <v>2283660</v>
      </c>
      <c r="D8" s="117">
        <v>1200000</v>
      </c>
      <c r="E8" s="117"/>
      <c r="F8" s="117">
        <v>1200000</v>
      </c>
      <c r="G8" s="88"/>
      <c r="H8" s="117"/>
      <c r="I8" s="117"/>
      <c r="J8" s="117">
        <v>1083660</v>
      </c>
      <c r="K8" s="117">
        <v>1083660</v>
      </c>
      <c r="L8" s="117"/>
      <c r="M8" s="88"/>
      <c r="N8" s="117"/>
      <c r="O8" s="117"/>
    </row>
    <row r="9" ht="20.25" customHeight="1" spans="1:15">
      <c r="A9" s="126" t="s">
        <v>64</v>
      </c>
      <c r="B9" s="126" t="s">
        <v>65</v>
      </c>
      <c r="C9" s="117">
        <v>2283660</v>
      </c>
      <c r="D9" s="117">
        <v>1200000</v>
      </c>
      <c r="E9" s="117"/>
      <c r="F9" s="117">
        <v>1200000</v>
      </c>
      <c r="G9" s="88"/>
      <c r="H9" s="117"/>
      <c r="I9" s="117"/>
      <c r="J9" s="117">
        <v>1083660</v>
      </c>
      <c r="K9" s="117">
        <v>1083660</v>
      </c>
      <c r="L9" s="117"/>
      <c r="M9" s="88"/>
      <c r="N9" s="117"/>
      <c r="O9" s="117"/>
    </row>
    <row r="10" ht="20.25" customHeight="1" spans="1:15">
      <c r="A10" s="125" t="s">
        <v>66</v>
      </c>
      <c r="B10" s="125" t="s">
        <v>67</v>
      </c>
      <c r="C10" s="117">
        <v>7316340</v>
      </c>
      <c r="D10" s="117"/>
      <c r="E10" s="117"/>
      <c r="F10" s="117"/>
      <c r="G10" s="88"/>
      <c r="H10" s="117"/>
      <c r="I10" s="117"/>
      <c r="J10" s="117">
        <v>7316340</v>
      </c>
      <c r="K10" s="117">
        <v>7316340</v>
      </c>
      <c r="L10" s="117"/>
      <c r="M10" s="88"/>
      <c r="N10" s="117"/>
      <c r="O10" s="117"/>
    </row>
    <row r="11" ht="20.25" customHeight="1" spans="1:15">
      <c r="A11" s="126" t="s">
        <v>68</v>
      </c>
      <c r="B11" s="126" t="s">
        <v>69</v>
      </c>
      <c r="C11" s="117">
        <v>7316340</v>
      </c>
      <c r="D11" s="117"/>
      <c r="E11" s="117"/>
      <c r="F11" s="117"/>
      <c r="G11" s="88"/>
      <c r="H11" s="117"/>
      <c r="I11" s="117"/>
      <c r="J11" s="117">
        <v>7316340</v>
      </c>
      <c r="K11" s="117">
        <v>7316340</v>
      </c>
      <c r="L11" s="117"/>
      <c r="M11" s="88"/>
      <c r="N11" s="117"/>
      <c r="O11" s="117"/>
    </row>
    <row r="12" ht="20.25" customHeight="1" spans="1:15">
      <c r="A12" s="125" t="s">
        <v>70</v>
      </c>
      <c r="B12" s="125" t="s">
        <v>71</v>
      </c>
      <c r="C12" s="117">
        <v>440240.5</v>
      </c>
      <c r="D12" s="117">
        <v>440240.5</v>
      </c>
      <c r="E12" s="117"/>
      <c r="F12" s="117">
        <v>440240.5</v>
      </c>
      <c r="G12" s="88"/>
      <c r="H12" s="117"/>
      <c r="I12" s="117"/>
      <c r="J12" s="117"/>
      <c r="K12" s="117"/>
      <c r="L12" s="117"/>
      <c r="M12" s="88"/>
      <c r="N12" s="117"/>
      <c r="O12" s="117"/>
    </row>
    <row r="13" ht="20.25" customHeight="1" spans="1:15">
      <c r="A13" s="126" t="s">
        <v>72</v>
      </c>
      <c r="B13" s="126" t="s">
        <v>73</v>
      </c>
      <c r="C13" s="117">
        <v>440240.5</v>
      </c>
      <c r="D13" s="117">
        <v>440240.5</v>
      </c>
      <c r="E13" s="117"/>
      <c r="F13" s="117">
        <v>440240.5</v>
      </c>
      <c r="G13" s="88"/>
      <c r="H13" s="117"/>
      <c r="I13" s="117"/>
      <c r="J13" s="117"/>
      <c r="K13" s="117"/>
      <c r="L13" s="117"/>
      <c r="M13" s="88"/>
      <c r="N13" s="117"/>
      <c r="O13" s="117"/>
    </row>
    <row r="14" ht="20.25" customHeight="1" spans="1:15">
      <c r="A14" s="29" t="s">
        <v>74</v>
      </c>
      <c r="B14" s="29" t="s">
        <v>75</v>
      </c>
      <c r="C14" s="117">
        <v>6735343.42</v>
      </c>
      <c r="D14" s="117">
        <v>6735343.42</v>
      </c>
      <c r="E14" s="117">
        <v>6735343.42</v>
      </c>
      <c r="F14" s="117"/>
      <c r="G14" s="88"/>
      <c r="H14" s="117"/>
      <c r="I14" s="117"/>
      <c r="J14" s="117"/>
      <c r="K14" s="117"/>
      <c r="L14" s="117"/>
      <c r="M14" s="88"/>
      <c r="N14" s="117"/>
      <c r="O14" s="117"/>
    </row>
    <row r="15" ht="20.25" customHeight="1" spans="1:15">
      <c r="A15" s="125" t="s">
        <v>76</v>
      </c>
      <c r="B15" s="125" t="s">
        <v>77</v>
      </c>
      <c r="C15" s="117">
        <v>6425626.88</v>
      </c>
      <c r="D15" s="117">
        <v>6425626.88</v>
      </c>
      <c r="E15" s="117">
        <v>6425626.88</v>
      </c>
      <c r="F15" s="117"/>
      <c r="G15" s="88"/>
      <c r="H15" s="117"/>
      <c r="I15" s="117"/>
      <c r="J15" s="117"/>
      <c r="K15" s="117"/>
      <c r="L15" s="117"/>
      <c r="M15" s="88"/>
      <c r="N15" s="117"/>
      <c r="O15" s="117"/>
    </row>
    <row r="16" ht="20.25" customHeight="1" spans="1:15">
      <c r="A16" s="126" t="s">
        <v>78</v>
      </c>
      <c r="B16" s="126" t="s">
        <v>79</v>
      </c>
      <c r="C16" s="117">
        <v>153360</v>
      </c>
      <c r="D16" s="117">
        <v>153360</v>
      </c>
      <c r="E16" s="117">
        <v>153360</v>
      </c>
      <c r="F16" s="117"/>
      <c r="G16" s="88"/>
      <c r="H16" s="117"/>
      <c r="I16" s="117"/>
      <c r="J16" s="117"/>
      <c r="K16" s="117"/>
      <c r="L16" s="117"/>
      <c r="M16" s="88"/>
      <c r="N16" s="117"/>
      <c r="O16" s="117"/>
    </row>
    <row r="17" ht="20.25" customHeight="1" spans="1:15">
      <c r="A17" s="126" t="s">
        <v>80</v>
      </c>
      <c r="B17" s="126" t="s">
        <v>81</v>
      </c>
      <c r="C17" s="117">
        <v>6272266.88</v>
      </c>
      <c r="D17" s="117">
        <v>6272266.88</v>
      </c>
      <c r="E17" s="117">
        <v>6272266.88</v>
      </c>
      <c r="F17" s="117"/>
      <c r="G17" s="88"/>
      <c r="H17" s="117"/>
      <c r="I17" s="117"/>
      <c r="J17" s="117"/>
      <c r="K17" s="117"/>
      <c r="L17" s="117"/>
      <c r="M17" s="88"/>
      <c r="N17" s="117"/>
      <c r="O17" s="117"/>
    </row>
    <row r="18" ht="20.25" customHeight="1" spans="1:15">
      <c r="A18" s="125" t="s">
        <v>82</v>
      </c>
      <c r="B18" s="125" t="s">
        <v>83</v>
      </c>
      <c r="C18" s="117">
        <v>309716.54</v>
      </c>
      <c r="D18" s="117">
        <v>309716.54</v>
      </c>
      <c r="E18" s="117">
        <v>309716.54</v>
      </c>
      <c r="F18" s="117"/>
      <c r="G18" s="88"/>
      <c r="H18" s="117"/>
      <c r="I18" s="117"/>
      <c r="J18" s="117"/>
      <c r="K18" s="117"/>
      <c r="L18" s="117"/>
      <c r="M18" s="88"/>
      <c r="N18" s="117"/>
      <c r="O18" s="117"/>
    </row>
    <row r="19" ht="20.25" customHeight="1" spans="1:15">
      <c r="A19" s="126" t="s">
        <v>84</v>
      </c>
      <c r="B19" s="126" t="s">
        <v>83</v>
      </c>
      <c r="C19" s="117">
        <v>309716.54</v>
      </c>
      <c r="D19" s="117">
        <v>309716.54</v>
      </c>
      <c r="E19" s="117">
        <v>309716.54</v>
      </c>
      <c r="F19" s="117"/>
      <c r="G19" s="88"/>
      <c r="H19" s="117"/>
      <c r="I19" s="117"/>
      <c r="J19" s="117"/>
      <c r="K19" s="117"/>
      <c r="L19" s="117"/>
      <c r="M19" s="88"/>
      <c r="N19" s="117"/>
      <c r="O19" s="117"/>
    </row>
    <row r="20" ht="20.25" customHeight="1" spans="1:15">
      <c r="A20" s="29" t="s">
        <v>85</v>
      </c>
      <c r="B20" s="29" t="s">
        <v>86</v>
      </c>
      <c r="C20" s="117">
        <v>7430223.25</v>
      </c>
      <c r="D20" s="117">
        <v>7430223.25</v>
      </c>
      <c r="E20" s="117">
        <v>7430223.25</v>
      </c>
      <c r="F20" s="117"/>
      <c r="G20" s="88"/>
      <c r="H20" s="117"/>
      <c r="I20" s="117"/>
      <c r="J20" s="117"/>
      <c r="K20" s="117"/>
      <c r="L20" s="117"/>
      <c r="M20" s="88"/>
      <c r="N20" s="117"/>
      <c r="O20" s="117"/>
    </row>
    <row r="21" ht="20.25" customHeight="1" spans="1:15">
      <c r="A21" s="125" t="s">
        <v>87</v>
      </c>
      <c r="B21" s="125" t="s">
        <v>88</v>
      </c>
      <c r="C21" s="117">
        <v>7430223.25</v>
      </c>
      <c r="D21" s="117">
        <v>7430223.25</v>
      </c>
      <c r="E21" s="117">
        <v>7430223.25</v>
      </c>
      <c r="F21" s="117"/>
      <c r="G21" s="88"/>
      <c r="H21" s="117"/>
      <c r="I21" s="117"/>
      <c r="J21" s="117"/>
      <c r="K21" s="117"/>
      <c r="L21" s="117"/>
      <c r="M21" s="88"/>
      <c r="N21" s="117"/>
      <c r="O21" s="117"/>
    </row>
    <row r="22" ht="20.25" customHeight="1" spans="1:15">
      <c r="A22" s="126" t="s">
        <v>89</v>
      </c>
      <c r="B22" s="126" t="s">
        <v>90</v>
      </c>
      <c r="C22" s="117">
        <v>4458580.14</v>
      </c>
      <c r="D22" s="117">
        <v>4458580.14</v>
      </c>
      <c r="E22" s="117">
        <v>4458580.14</v>
      </c>
      <c r="F22" s="117"/>
      <c r="G22" s="88"/>
      <c r="H22" s="117"/>
      <c r="I22" s="117"/>
      <c r="J22" s="117"/>
      <c r="K22" s="117"/>
      <c r="L22" s="117"/>
      <c r="M22" s="88"/>
      <c r="N22" s="117"/>
      <c r="O22" s="117"/>
    </row>
    <row r="23" ht="20.25" customHeight="1" spans="1:15">
      <c r="A23" s="126" t="s">
        <v>91</v>
      </c>
      <c r="B23" s="126" t="s">
        <v>92</v>
      </c>
      <c r="C23" s="117">
        <v>2748953.11</v>
      </c>
      <c r="D23" s="117">
        <v>2748953.11</v>
      </c>
      <c r="E23" s="117">
        <v>2748953.11</v>
      </c>
      <c r="F23" s="117"/>
      <c r="G23" s="88"/>
      <c r="H23" s="117"/>
      <c r="I23" s="117"/>
      <c r="J23" s="117"/>
      <c r="K23" s="117"/>
      <c r="L23" s="117"/>
      <c r="M23" s="88"/>
      <c r="N23" s="117"/>
      <c r="O23" s="117"/>
    </row>
    <row r="24" ht="20.25" customHeight="1" spans="1:15">
      <c r="A24" s="126" t="s">
        <v>93</v>
      </c>
      <c r="B24" s="126" t="s">
        <v>94</v>
      </c>
      <c r="C24" s="117">
        <v>222690</v>
      </c>
      <c r="D24" s="117">
        <v>222690</v>
      </c>
      <c r="E24" s="117">
        <v>222690</v>
      </c>
      <c r="F24" s="117"/>
      <c r="G24" s="88"/>
      <c r="H24" s="117"/>
      <c r="I24" s="117"/>
      <c r="J24" s="117"/>
      <c r="K24" s="117"/>
      <c r="L24" s="117"/>
      <c r="M24" s="88"/>
      <c r="N24" s="117"/>
      <c r="O24" s="117"/>
    </row>
    <row r="25" ht="20.25" customHeight="1" spans="1:15">
      <c r="A25" s="29" t="s">
        <v>95</v>
      </c>
      <c r="B25" s="29" t="s">
        <v>96</v>
      </c>
      <c r="C25" s="117">
        <v>6955</v>
      </c>
      <c r="D25" s="117">
        <v>6955</v>
      </c>
      <c r="E25" s="117"/>
      <c r="F25" s="117">
        <v>6955</v>
      </c>
      <c r="G25" s="88"/>
      <c r="H25" s="117"/>
      <c r="I25" s="117"/>
      <c r="J25" s="117"/>
      <c r="K25" s="117"/>
      <c r="L25" s="117"/>
      <c r="M25" s="88"/>
      <c r="N25" s="117"/>
      <c r="O25" s="117"/>
    </row>
    <row r="26" ht="20.25" customHeight="1" spans="1:15">
      <c r="A26" s="125" t="s">
        <v>97</v>
      </c>
      <c r="B26" s="125" t="s">
        <v>98</v>
      </c>
      <c r="C26" s="117">
        <v>6955</v>
      </c>
      <c r="D26" s="117">
        <v>6955</v>
      </c>
      <c r="E26" s="117"/>
      <c r="F26" s="117">
        <v>6955</v>
      </c>
      <c r="G26" s="88"/>
      <c r="H26" s="117"/>
      <c r="I26" s="117"/>
      <c r="J26" s="117"/>
      <c r="K26" s="117"/>
      <c r="L26" s="117"/>
      <c r="M26" s="88"/>
      <c r="N26" s="117"/>
      <c r="O26" s="117"/>
    </row>
    <row r="27" ht="20.25" customHeight="1" spans="1:15">
      <c r="A27" s="126" t="s">
        <v>99</v>
      </c>
      <c r="B27" s="126" t="s">
        <v>100</v>
      </c>
      <c r="C27" s="117">
        <v>6955</v>
      </c>
      <c r="D27" s="117">
        <v>6955</v>
      </c>
      <c r="E27" s="117"/>
      <c r="F27" s="117">
        <v>6955</v>
      </c>
      <c r="G27" s="88"/>
      <c r="H27" s="117"/>
      <c r="I27" s="117"/>
      <c r="J27" s="117"/>
      <c r="K27" s="117"/>
      <c r="L27" s="117"/>
      <c r="M27" s="88"/>
      <c r="N27" s="117"/>
      <c r="O27" s="117"/>
    </row>
    <row r="28" ht="20.25" customHeight="1" spans="1:15">
      <c r="A28" s="29" t="s">
        <v>101</v>
      </c>
      <c r="B28" s="29" t="s">
        <v>102</v>
      </c>
      <c r="C28" s="117">
        <v>67539500.47</v>
      </c>
      <c r="D28" s="117">
        <v>67539500.47</v>
      </c>
      <c r="E28" s="117">
        <v>49361855.02</v>
      </c>
      <c r="F28" s="117">
        <v>18177645.45</v>
      </c>
      <c r="G28" s="88"/>
      <c r="H28" s="117"/>
      <c r="I28" s="117"/>
      <c r="J28" s="117"/>
      <c r="K28" s="117"/>
      <c r="L28" s="117"/>
      <c r="M28" s="88"/>
      <c r="N28" s="117"/>
      <c r="O28" s="117"/>
    </row>
    <row r="29" ht="20.25" customHeight="1" spans="1:15">
      <c r="A29" s="125" t="s">
        <v>103</v>
      </c>
      <c r="B29" s="125" t="s">
        <v>104</v>
      </c>
      <c r="C29" s="117">
        <v>67539500.47</v>
      </c>
      <c r="D29" s="117">
        <v>67539500.47</v>
      </c>
      <c r="E29" s="117">
        <v>49361855.02</v>
      </c>
      <c r="F29" s="117">
        <v>18177645.45</v>
      </c>
      <c r="G29" s="88"/>
      <c r="H29" s="117"/>
      <c r="I29" s="117"/>
      <c r="J29" s="117"/>
      <c r="K29" s="117"/>
      <c r="L29" s="117"/>
      <c r="M29" s="88"/>
      <c r="N29" s="117"/>
      <c r="O29" s="117"/>
    </row>
    <row r="30" ht="20.25" customHeight="1" spans="1:15">
      <c r="A30" s="126" t="s">
        <v>105</v>
      </c>
      <c r="B30" s="126" t="s">
        <v>106</v>
      </c>
      <c r="C30" s="117">
        <v>49961855.02</v>
      </c>
      <c r="D30" s="117">
        <v>49961855.02</v>
      </c>
      <c r="E30" s="117">
        <v>49361855.02</v>
      </c>
      <c r="F30" s="117">
        <v>600000</v>
      </c>
      <c r="G30" s="88"/>
      <c r="H30" s="117"/>
      <c r="I30" s="117"/>
      <c r="J30" s="117"/>
      <c r="K30" s="117"/>
      <c r="L30" s="117"/>
      <c r="M30" s="88"/>
      <c r="N30" s="117"/>
      <c r="O30" s="117"/>
    </row>
    <row r="31" ht="20.25" customHeight="1" spans="1:15">
      <c r="A31" s="126" t="s">
        <v>107</v>
      </c>
      <c r="B31" s="126" t="s">
        <v>108</v>
      </c>
      <c r="C31" s="117">
        <v>450000</v>
      </c>
      <c r="D31" s="117">
        <v>450000</v>
      </c>
      <c r="E31" s="117"/>
      <c r="F31" s="117">
        <v>450000</v>
      </c>
      <c r="G31" s="88"/>
      <c r="H31" s="117"/>
      <c r="I31" s="117"/>
      <c r="J31" s="117"/>
      <c r="K31" s="117"/>
      <c r="L31" s="117"/>
      <c r="M31" s="88"/>
      <c r="N31" s="117"/>
      <c r="O31" s="117"/>
    </row>
    <row r="32" ht="20.25" customHeight="1" spans="1:15">
      <c r="A32" s="126" t="s">
        <v>109</v>
      </c>
      <c r="B32" s="126" t="s">
        <v>110</v>
      </c>
      <c r="C32" s="117">
        <v>12438345.45</v>
      </c>
      <c r="D32" s="117">
        <v>12438345.45</v>
      </c>
      <c r="E32" s="117"/>
      <c r="F32" s="117">
        <v>12438345.45</v>
      </c>
      <c r="G32" s="88"/>
      <c r="H32" s="117"/>
      <c r="I32" s="117"/>
      <c r="J32" s="117"/>
      <c r="K32" s="117"/>
      <c r="L32" s="117"/>
      <c r="M32" s="88"/>
      <c r="N32" s="117"/>
      <c r="O32" s="117"/>
    </row>
    <row r="33" ht="20.25" customHeight="1" spans="1:15">
      <c r="A33" s="126" t="s">
        <v>111</v>
      </c>
      <c r="B33" s="126" t="s">
        <v>112</v>
      </c>
      <c r="C33" s="117">
        <v>235600</v>
      </c>
      <c r="D33" s="117">
        <v>235600</v>
      </c>
      <c r="E33" s="117"/>
      <c r="F33" s="117">
        <v>235600</v>
      </c>
      <c r="G33" s="88"/>
      <c r="H33" s="117"/>
      <c r="I33" s="117"/>
      <c r="J33" s="117"/>
      <c r="K33" s="117"/>
      <c r="L33" s="117"/>
      <c r="M33" s="88"/>
      <c r="N33" s="117"/>
      <c r="O33" s="117"/>
    </row>
    <row r="34" ht="20.25" customHeight="1" spans="1:15">
      <c r="A34" s="126" t="s">
        <v>113</v>
      </c>
      <c r="B34" s="126" t="s">
        <v>114</v>
      </c>
      <c r="C34" s="117">
        <v>15400</v>
      </c>
      <c r="D34" s="117">
        <v>15400</v>
      </c>
      <c r="E34" s="117"/>
      <c r="F34" s="117">
        <v>15400</v>
      </c>
      <c r="G34" s="88"/>
      <c r="H34" s="117"/>
      <c r="I34" s="117"/>
      <c r="J34" s="117"/>
      <c r="K34" s="117"/>
      <c r="L34" s="117"/>
      <c r="M34" s="88"/>
      <c r="N34" s="117"/>
      <c r="O34" s="117"/>
    </row>
    <row r="35" ht="20.25" customHeight="1" spans="1:15">
      <c r="A35" s="126" t="s">
        <v>115</v>
      </c>
      <c r="B35" s="126" t="s">
        <v>116</v>
      </c>
      <c r="C35" s="117">
        <v>4438300</v>
      </c>
      <c r="D35" s="117">
        <v>4438300</v>
      </c>
      <c r="E35" s="117"/>
      <c r="F35" s="117">
        <v>4438300</v>
      </c>
      <c r="G35" s="88"/>
      <c r="H35" s="117"/>
      <c r="I35" s="117"/>
      <c r="J35" s="117"/>
      <c r="K35" s="117"/>
      <c r="L35" s="117"/>
      <c r="M35" s="88"/>
      <c r="N35" s="117"/>
      <c r="O35" s="117"/>
    </row>
    <row r="36" ht="20.25" customHeight="1" spans="1:15">
      <c r="A36" s="29" t="s">
        <v>117</v>
      </c>
      <c r="B36" s="29" t="s">
        <v>118</v>
      </c>
      <c r="C36" s="117">
        <v>4697295.59</v>
      </c>
      <c r="D36" s="117">
        <v>4697295.59</v>
      </c>
      <c r="E36" s="117">
        <v>4697295.59</v>
      </c>
      <c r="F36" s="117"/>
      <c r="G36" s="88"/>
      <c r="H36" s="117"/>
      <c r="I36" s="117"/>
      <c r="J36" s="117"/>
      <c r="K36" s="117"/>
      <c r="L36" s="117"/>
      <c r="M36" s="88"/>
      <c r="N36" s="117"/>
      <c r="O36" s="117"/>
    </row>
    <row r="37" ht="20.25" customHeight="1" spans="1:15">
      <c r="A37" s="125" t="s">
        <v>119</v>
      </c>
      <c r="B37" s="125" t="s">
        <v>120</v>
      </c>
      <c r="C37" s="117">
        <v>4697295.59</v>
      </c>
      <c r="D37" s="117">
        <v>4697295.59</v>
      </c>
      <c r="E37" s="117">
        <v>4697295.59</v>
      </c>
      <c r="F37" s="117"/>
      <c r="G37" s="88"/>
      <c r="H37" s="117"/>
      <c r="I37" s="117"/>
      <c r="J37" s="117"/>
      <c r="K37" s="117"/>
      <c r="L37" s="117"/>
      <c r="M37" s="88"/>
      <c r="N37" s="117"/>
      <c r="O37" s="117"/>
    </row>
    <row r="38" ht="20.25" customHeight="1" spans="1:15">
      <c r="A38" s="126" t="s">
        <v>121</v>
      </c>
      <c r="B38" s="126" t="s">
        <v>122</v>
      </c>
      <c r="C38" s="117">
        <v>4697295.59</v>
      </c>
      <c r="D38" s="117">
        <v>4697295.59</v>
      </c>
      <c r="E38" s="117">
        <v>4697295.59</v>
      </c>
      <c r="F38" s="117"/>
      <c r="G38" s="88"/>
      <c r="H38" s="117"/>
      <c r="I38" s="117"/>
      <c r="J38" s="117"/>
      <c r="K38" s="117"/>
      <c r="L38" s="117"/>
      <c r="M38" s="88"/>
      <c r="N38" s="117"/>
      <c r="O38" s="117"/>
    </row>
    <row r="39" ht="17.25" customHeight="1" spans="1:15">
      <c r="A39" s="101" t="s">
        <v>123</v>
      </c>
      <c r="B39" s="102" t="s">
        <v>123</v>
      </c>
      <c r="C39" s="117">
        <v>96449558.23</v>
      </c>
      <c r="D39" s="117">
        <v>88049558.23</v>
      </c>
      <c r="E39" s="117">
        <v>68224717.28</v>
      </c>
      <c r="F39" s="117">
        <v>19824840.95</v>
      </c>
      <c r="G39" s="88"/>
      <c r="H39" s="117"/>
      <c r="I39" s="117"/>
      <c r="J39" s="117">
        <v>8400000</v>
      </c>
      <c r="K39" s="117">
        <v>8400000</v>
      </c>
      <c r="L39" s="117"/>
      <c r="M39" s="88"/>
      <c r="N39" s="117"/>
      <c r="O39" s="117"/>
    </row>
  </sheetData>
  <mergeCells count="11">
    <mergeCell ref="A2:O2"/>
    <mergeCell ref="A3:L3"/>
    <mergeCell ref="D4:F4"/>
    <mergeCell ref="J4:O4"/>
    <mergeCell ref="A39:B3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4" sqref="A4:B4"/>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4:4">
      <c r="D1" s="96" t="s">
        <v>124</v>
      </c>
    </row>
    <row r="2" ht="31.5" customHeight="1" spans="1:4">
      <c r="A2" s="43" t="s">
        <v>125</v>
      </c>
      <c r="B2" s="129"/>
      <c r="C2" s="129"/>
      <c r="D2" s="129"/>
    </row>
    <row r="3" ht="17.25" customHeight="1" spans="1:4">
      <c r="A3" s="4" t="str">
        <f>"单位名称："&amp;"云南省林业调查规划院（本级）"</f>
        <v>单位名称：云南省林业调查规划院（本级）</v>
      </c>
      <c r="B3" s="130"/>
      <c r="C3" s="130"/>
      <c r="D3" s="97" t="s">
        <v>2</v>
      </c>
    </row>
    <row r="4" ht="24.65" customHeight="1" spans="1:4">
      <c r="A4" s="10" t="s">
        <v>3</v>
      </c>
      <c r="B4" s="12"/>
      <c r="C4" s="10" t="s">
        <v>4</v>
      </c>
      <c r="D4" s="12"/>
    </row>
    <row r="5" ht="15.65" customHeight="1" spans="1:4">
      <c r="A5" s="15" t="s">
        <v>5</v>
      </c>
      <c r="B5" s="131" t="s">
        <v>6</v>
      </c>
      <c r="C5" s="15" t="s">
        <v>126</v>
      </c>
      <c r="D5" s="131" t="s">
        <v>6</v>
      </c>
    </row>
    <row r="6" ht="14.15" customHeight="1" spans="1:4">
      <c r="A6" s="18"/>
      <c r="B6" s="17"/>
      <c r="C6" s="18"/>
      <c r="D6" s="17"/>
    </row>
    <row r="7" ht="29.15" customHeight="1" spans="1:4">
      <c r="A7" s="132" t="s">
        <v>127</v>
      </c>
      <c r="B7" s="133">
        <v>79429417.28</v>
      </c>
      <c r="C7" s="134" t="s">
        <v>128</v>
      </c>
      <c r="D7" s="133">
        <v>88049558.23</v>
      </c>
    </row>
    <row r="8" ht="29.15" customHeight="1" spans="1:4">
      <c r="A8" s="135" t="s">
        <v>129</v>
      </c>
      <c r="B8" s="88">
        <v>79429417.28</v>
      </c>
      <c r="C8" s="23" t="str">
        <f>"（一）"&amp;"科学技术支出"</f>
        <v>（一）科学技术支出</v>
      </c>
      <c r="D8" s="88">
        <v>1640240.5</v>
      </c>
    </row>
    <row r="9" ht="29.15" customHeight="1" spans="1:4">
      <c r="A9" s="135" t="s">
        <v>130</v>
      </c>
      <c r="B9" s="88"/>
      <c r="C9" s="23" t="str">
        <f>"（二）"&amp;"社会保障和就业支出"</f>
        <v>（二）社会保障和就业支出</v>
      </c>
      <c r="D9" s="88">
        <v>6735343.42</v>
      </c>
    </row>
    <row r="10" ht="29.15" customHeight="1" spans="1:4">
      <c r="A10" s="135" t="s">
        <v>131</v>
      </c>
      <c r="B10" s="88"/>
      <c r="C10" s="23" t="str">
        <f>"（三）"&amp;"卫生健康支出"</f>
        <v>（三）卫生健康支出</v>
      </c>
      <c r="D10" s="88">
        <v>7430223.25</v>
      </c>
    </row>
    <row r="11" ht="29.15" customHeight="1" spans="1:4">
      <c r="A11" s="136" t="s">
        <v>132</v>
      </c>
      <c r="B11" s="137">
        <v>8620140.95</v>
      </c>
      <c r="C11" s="23" t="str">
        <f>"（四）"&amp;"节能环保支出"</f>
        <v>（四）节能环保支出</v>
      </c>
      <c r="D11" s="88">
        <v>6955</v>
      </c>
    </row>
    <row r="12" ht="29.15" customHeight="1" spans="1:4">
      <c r="A12" s="135" t="s">
        <v>129</v>
      </c>
      <c r="B12" s="117">
        <v>8620140.95</v>
      </c>
      <c r="C12" s="23" t="str">
        <f>"（五）"&amp;"农林水支出"</f>
        <v>（五）农林水支出</v>
      </c>
      <c r="D12" s="88">
        <v>67539500.47</v>
      </c>
    </row>
    <row r="13" ht="29.15" customHeight="1" spans="1:4">
      <c r="A13" s="138" t="s">
        <v>130</v>
      </c>
      <c r="B13" s="117"/>
      <c r="C13" s="23" t="str">
        <f>"（六）"&amp;"住房保障支出"</f>
        <v>（六）住房保障支出</v>
      </c>
      <c r="D13" s="88">
        <v>4697295.59</v>
      </c>
    </row>
    <row r="14" ht="29.15" customHeight="1" spans="1:4">
      <c r="A14" s="138" t="s">
        <v>131</v>
      </c>
      <c r="B14" s="137"/>
      <c r="C14" s="139"/>
      <c r="D14" s="137"/>
    </row>
    <row r="15" ht="29.15" customHeight="1" spans="1:4">
      <c r="A15" s="140"/>
      <c r="B15" s="137"/>
      <c r="C15" s="141" t="s">
        <v>133</v>
      </c>
      <c r="D15" s="137"/>
    </row>
    <row r="16" ht="29.15" customHeight="1" spans="1:4">
      <c r="A16" s="140" t="s">
        <v>134</v>
      </c>
      <c r="B16" s="137">
        <v>88049558.23</v>
      </c>
      <c r="C16" s="139" t="s">
        <v>26</v>
      </c>
      <c r="D16" s="137">
        <v>88049558.23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4" sqref="A4:B4"/>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4:7">
      <c r="D1" s="109"/>
      <c r="F1" s="53"/>
      <c r="G1" s="53" t="s">
        <v>135</v>
      </c>
    </row>
    <row r="2" ht="39" customHeight="1" spans="1:7">
      <c r="A2" s="3" t="s">
        <v>136</v>
      </c>
      <c r="B2" s="3"/>
      <c r="C2" s="3"/>
      <c r="D2" s="3"/>
      <c r="E2" s="3"/>
      <c r="F2" s="3"/>
      <c r="G2" s="3"/>
    </row>
    <row r="3" ht="18" customHeight="1" spans="1:7">
      <c r="A3" s="4" t="str">
        <f>"单位名称："&amp;"云南省林业调查规划院（本级）"</f>
        <v>单位名称：云南省林业调查规划院（本级）</v>
      </c>
      <c r="F3" s="100"/>
      <c r="G3" s="100" t="s">
        <v>2</v>
      </c>
    </row>
    <row r="4" ht="20.25" customHeight="1" spans="1:7">
      <c r="A4" s="119" t="s">
        <v>137</v>
      </c>
      <c r="B4" s="120"/>
      <c r="C4" s="121" t="s">
        <v>31</v>
      </c>
      <c r="D4" s="11" t="s">
        <v>58</v>
      </c>
      <c r="E4" s="11"/>
      <c r="F4" s="12"/>
      <c r="G4" s="121" t="s">
        <v>59</v>
      </c>
    </row>
    <row r="5" ht="20.25" customHeight="1" spans="1:7">
      <c r="A5" s="122" t="s">
        <v>49</v>
      </c>
      <c r="B5" s="123" t="s">
        <v>50</v>
      </c>
      <c r="C5" s="90"/>
      <c r="D5" s="90" t="s">
        <v>33</v>
      </c>
      <c r="E5" s="90" t="s">
        <v>138</v>
      </c>
      <c r="F5" s="90" t="s">
        <v>139</v>
      </c>
      <c r="G5" s="90"/>
    </row>
    <row r="6" ht="13.5" customHeight="1" spans="1:7">
      <c r="A6" s="124" t="s">
        <v>140</v>
      </c>
      <c r="B6" s="124" t="s">
        <v>141</v>
      </c>
      <c r="C6" s="124" t="s">
        <v>142</v>
      </c>
      <c r="D6" s="60"/>
      <c r="E6" s="124" t="s">
        <v>143</v>
      </c>
      <c r="F6" s="124" t="s">
        <v>144</v>
      </c>
      <c r="G6" s="124" t="s">
        <v>145</v>
      </c>
    </row>
    <row r="7" ht="18" customHeight="1" spans="1:7">
      <c r="A7" s="29" t="s">
        <v>74</v>
      </c>
      <c r="B7" s="29" t="s">
        <v>75</v>
      </c>
      <c r="C7" s="22">
        <v>6735343.42</v>
      </c>
      <c r="D7" s="22">
        <v>6735343.42</v>
      </c>
      <c r="E7" s="22">
        <v>6581983.42</v>
      </c>
      <c r="F7" s="22">
        <v>153360</v>
      </c>
      <c r="G7" s="22"/>
    </row>
    <row r="8" ht="18" customHeight="1" spans="1:7">
      <c r="A8" s="29" t="s">
        <v>76</v>
      </c>
      <c r="B8" s="125" t="s">
        <v>77</v>
      </c>
      <c r="C8" s="22">
        <v>6425626.88</v>
      </c>
      <c r="D8" s="22">
        <v>6425626.88</v>
      </c>
      <c r="E8" s="22">
        <v>6272266.88</v>
      </c>
      <c r="F8" s="22">
        <v>153360</v>
      </c>
      <c r="G8" s="22"/>
    </row>
    <row r="9" ht="18" customHeight="1" spans="1:7">
      <c r="A9" s="29" t="s">
        <v>78</v>
      </c>
      <c r="B9" s="126" t="s">
        <v>79</v>
      </c>
      <c r="C9" s="22">
        <v>153360</v>
      </c>
      <c r="D9" s="22">
        <v>153360</v>
      </c>
      <c r="E9" s="22"/>
      <c r="F9" s="22">
        <v>153360</v>
      </c>
      <c r="G9" s="22"/>
    </row>
    <row r="10" ht="18" customHeight="1" spans="1:7">
      <c r="A10" s="29" t="s">
        <v>80</v>
      </c>
      <c r="B10" s="126" t="s">
        <v>81</v>
      </c>
      <c r="C10" s="22">
        <v>6272266.88</v>
      </c>
      <c r="D10" s="22">
        <v>6272266.88</v>
      </c>
      <c r="E10" s="22">
        <v>6272266.88</v>
      </c>
      <c r="F10" s="22"/>
      <c r="G10" s="22"/>
    </row>
    <row r="11" ht="18" customHeight="1" spans="1:7">
      <c r="A11" s="29" t="s">
        <v>82</v>
      </c>
      <c r="B11" s="125" t="s">
        <v>83</v>
      </c>
      <c r="C11" s="22">
        <v>309716.54</v>
      </c>
      <c r="D11" s="22">
        <v>309716.54</v>
      </c>
      <c r="E11" s="22">
        <v>309716.54</v>
      </c>
      <c r="F11" s="22"/>
      <c r="G11" s="22"/>
    </row>
    <row r="12" ht="18" customHeight="1" spans="1:7">
      <c r="A12" s="29" t="s">
        <v>84</v>
      </c>
      <c r="B12" s="126" t="s">
        <v>83</v>
      </c>
      <c r="C12" s="22">
        <v>309716.54</v>
      </c>
      <c r="D12" s="22">
        <v>309716.54</v>
      </c>
      <c r="E12" s="22">
        <v>309716.54</v>
      </c>
      <c r="F12" s="22"/>
      <c r="G12" s="22"/>
    </row>
    <row r="13" ht="18" customHeight="1" spans="1:7">
      <c r="A13" s="29" t="s">
        <v>85</v>
      </c>
      <c r="B13" s="29" t="s">
        <v>86</v>
      </c>
      <c r="C13" s="22">
        <v>7430223.25</v>
      </c>
      <c r="D13" s="22">
        <v>7430223.25</v>
      </c>
      <c r="E13" s="22">
        <v>7430223.25</v>
      </c>
      <c r="F13" s="22"/>
      <c r="G13" s="22"/>
    </row>
    <row r="14" ht="18" customHeight="1" spans="1:7">
      <c r="A14" s="29" t="s">
        <v>87</v>
      </c>
      <c r="B14" s="125" t="s">
        <v>88</v>
      </c>
      <c r="C14" s="22">
        <v>7430223.25</v>
      </c>
      <c r="D14" s="22">
        <v>7430223.25</v>
      </c>
      <c r="E14" s="22">
        <v>7430223.25</v>
      </c>
      <c r="F14" s="22"/>
      <c r="G14" s="22"/>
    </row>
    <row r="15" ht="18" customHeight="1" spans="1:7">
      <c r="A15" s="29" t="s">
        <v>89</v>
      </c>
      <c r="B15" s="126" t="s">
        <v>90</v>
      </c>
      <c r="C15" s="22">
        <v>4458580.14</v>
      </c>
      <c r="D15" s="22">
        <v>4458580.14</v>
      </c>
      <c r="E15" s="22">
        <v>4458580.14</v>
      </c>
      <c r="F15" s="22"/>
      <c r="G15" s="22"/>
    </row>
    <row r="16" ht="18" customHeight="1" spans="1:7">
      <c r="A16" s="29" t="s">
        <v>91</v>
      </c>
      <c r="B16" s="126" t="s">
        <v>92</v>
      </c>
      <c r="C16" s="22">
        <v>2748953.11</v>
      </c>
      <c r="D16" s="22">
        <v>2748953.11</v>
      </c>
      <c r="E16" s="22">
        <v>2748953.11</v>
      </c>
      <c r="F16" s="22"/>
      <c r="G16" s="22"/>
    </row>
    <row r="17" ht="18" customHeight="1" spans="1:7">
      <c r="A17" s="29" t="s">
        <v>93</v>
      </c>
      <c r="B17" s="126" t="s">
        <v>94</v>
      </c>
      <c r="C17" s="22">
        <v>222690</v>
      </c>
      <c r="D17" s="22">
        <v>222690</v>
      </c>
      <c r="E17" s="22">
        <v>222690</v>
      </c>
      <c r="F17" s="22"/>
      <c r="G17" s="22"/>
    </row>
    <row r="18" ht="18" customHeight="1" spans="1:7">
      <c r="A18" s="29" t="s">
        <v>101</v>
      </c>
      <c r="B18" s="29" t="s">
        <v>102</v>
      </c>
      <c r="C18" s="22">
        <v>60566555.02</v>
      </c>
      <c r="D18" s="22">
        <v>49361855.02</v>
      </c>
      <c r="E18" s="22">
        <v>45356392</v>
      </c>
      <c r="F18" s="22">
        <v>4005463.02</v>
      </c>
      <c r="G18" s="22">
        <v>11204700</v>
      </c>
    </row>
    <row r="19" ht="18" customHeight="1" spans="1:7">
      <c r="A19" s="29" t="s">
        <v>103</v>
      </c>
      <c r="B19" s="125" t="s">
        <v>104</v>
      </c>
      <c r="C19" s="22">
        <v>60566555.02</v>
      </c>
      <c r="D19" s="22">
        <v>49361855.02</v>
      </c>
      <c r="E19" s="22">
        <v>45356392</v>
      </c>
      <c r="F19" s="22">
        <v>4005463.02</v>
      </c>
      <c r="G19" s="22">
        <v>11204700</v>
      </c>
    </row>
    <row r="20" ht="18" customHeight="1" spans="1:7">
      <c r="A20" s="29" t="s">
        <v>105</v>
      </c>
      <c r="B20" s="126" t="s">
        <v>106</v>
      </c>
      <c r="C20" s="22">
        <v>49361855.02</v>
      </c>
      <c r="D20" s="22">
        <v>49361855.02</v>
      </c>
      <c r="E20" s="22">
        <v>45356392</v>
      </c>
      <c r="F20" s="22">
        <v>4005463.02</v>
      </c>
      <c r="G20" s="22"/>
    </row>
    <row r="21" ht="18" customHeight="1" spans="1:7">
      <c r="A21" s="29" t="s">
        <v>109</v>
      </c>
      <c r="B21" s="126" t="s">
        <v>110</v>
      </c>
      <c r="C21" s="22">
        <v>6751000</v>
      </c>
      <c r="D21" s="22"/>
      <c r="E21" s="22"/>
      <c r="F21" s="22"/>
      <c r="G21" s="22">
        <v>6751000</v>
      </c>
    </row>
    <row r="22" ht="18" customHeight="1" spans="1:7">
      <c r="A22" s="29" t="s">
        <v>113</v>
      </c>
      <c r="B22" s="126" t="s">
        <v>114</v>
      </c>
      <c r="C22" s="22">
        <v>15400</v>
      </c>
      <c r="D22" s="22"/>
      <c r="E22" s="22"/>
      <c r="F22" s="22"/>
      <c r="G22" s="22">
        <v>15400</v>
      </c>
    </row>
    <row r="23" ht="18" customHeight="1" spans="1:7">
      <c r="A23" s="29" t="s">
        <v>115</v>
      </c>
      <c r="B23" s="126" t="s">
        <v>116</v>
      </c>
      <c r="C23" s="22">
        <v>4438300</v>
      </c>
      <c r="D23" s="22"/>
      <c r="E23" s="22"/>
      <c r="F23" s="22"/>
      <c r="G23" s="22">
        <v>4438300</v>
      </c>
    </row>
    <row r="24" ht="18" customHeight="1" spans="1:7">
      <c r="A24" s="29" t="s">
        <v>117</v>
      </c>
      <c r="B24" s="29" t="s">
        <v>118</v>
      </c>
      <c r="C24" s="22">
        <v>4697295.59</v>
      </c>
      <c r="D24" s="22">
        <v>4697295.59</v>
      </c>
      <c r="E24" s="22">
        <v>4697295.59</v>
      </c>
      <c r="F24" s="22"/>
      <c r="G24" s="22"/>
    </row>
    <row r="25" ht="18" customHeight="1" spans="1:7">
      <c r="A25" s="29" t="s">
        <v>119</v>
      </c>
      <c r="B25" s="125" t="s">
        <v>120</v>
      </c>
      <c r="C25" s="22">
        <v>4697295.59</v>
      </c>
      <c r="D25" s="22">
        <v>4697295.59</v>
      </c>
      <c r="E25" s="22">
        <v>4697295.59</v>
      </c>
      <c r="F25" s="22"/>
      <c r="G25" s="22"/>
    </row>
    <row r="26" ht="18" customHeight="1" spans="1:7">
      <c r="A26" s="29" t="s">
        <v>121</v>
      </c>
      <c r="B26" s="126" t="s">
        <v>122</v>
      </c>
      <c r="C26" s="22">
        <v>4697295.59</v>
      </c>
      <c r="D26" s="22">
        <v>4697295.59</v>
      </c>
      <c r="E26" s="22">
        <v>4697295.59</v>
      </c>
      <c r="F26" s="22"/>
      <c r="G26" s="22"/>
    </row>
    <row r="27" ht="18" customHeight="1" spans="1:7">
      <c r="A27" s="127" t="s">
        <v>123</v>
      </c>
      <c r="B27" s="128" t="s">
        <v>123</v>
      </c>
      <c r="C27" s="22">
        <v>79429417.28</v>
      </c>
      <c r="D27" s="22">
        <v>68224717.28</v>
      </c>
      <c r="E27" s="22">
        <v>64065894.26</v>
      </c>
      <c r="F27" s="22">
        <v>4158823.02</v>
      </c>
      <c r="G27" s="22">
        <v>11204700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4" sqref="A4:A5"/>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13"/>
      <c r="B1" s="113"/>
      <c r="C1" s="58"/>
      <c r="F1" s="57" t="s">
        <v>146</v>
      </c>
    </row>
    <row r="2" ht="25.5" customHeight="1" spans="1:6">
      <c r="A2" s="114" t="s">
        <v>147</v>
      </c>
      <c r="B2" s="114"/>
      <c r="C2" s="114"/>
      <c r="D2" s="114"/>
      <c r="E2" s="114"/>
      <c r="F2" s="114"/>
    </row>
    <row r="3" ht="15.75" customHeight="1" spans="1:6">
      <c r="A3" s="4" t="str">
        <f>"单位名称："&amp;"云南省林业调查规划院（本级）"</f>
        <v>单位名称：云南省林业调查规划院（本级）</v>
      </c>
      <c r="B3" s="113"/>
      <c r="C3" s="58"/>
      <c r="F3" s="57" t="s">
        <v>148</v>
      </c>
    </row>
    <row r="4" ht="19.5" customHeight="1" spans="1:6">
      <c r="A4" s="9" t="s">
        <v>149</v>
      </c>
      <c r="B4" s="15" t="s">
        <v>150</v>
      </c>
      <c r="C4" s="10" t="s">
        <v>151</v>
      </c>
      <c r="D4" s="11"/>
      <c r="E4" s="12"/>
      <c r="F4" s="15" t="s">
        <v>152</v>
      </c>
    </row>
    <row r="5" ht="19.5" customHeight="1" spans="1:6">
      <c r="A5" s="17"/>
      <c r="B5" s="18"/>
      <c r="C5" s="60" t="s">
        <v>33</v>
      </c>
      <c r="D5" s="60" t="s">
        <v>153</v>
      </c>
      <c r="E5" s="60" t="s">
        <v>154</v>
      </c>
      <c r="F5" s="18"/>
    </row>
    <row r="6" ht="18.75" customHeight="1" spans="1:6">
      <c r="A6" s="115">
        <v>1</v>
      </c>
      <c r="B6" s="115">
        <v>2</v>
      </c>
      <c r="C6" s="116">
        <v>3</v>
      </c>
      <c r="D6" s="115">
        <v>4</v>
      </c>
      <c r="E6" s="115">
        <v>5</v>
      </c>
      <c r="F6" s="115">
        <v>6</v>
      </c>
    </row>
    <row r="7" ht="18.75" customHeight="1" spans="1:6">
      <c r="A7" s="117">
        <v>137160</v>
      </c>
      <c r="B7" s="117"/>
      <c r="C7" s="118">
        <v>117160</v>
      </c>
      <c r="D7" s="117"/>
      <c r="E7" s="117">
        <v>117160</v>
      </c>
      <c r="F7" s="117">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workbookViewId="0">
      <selection activeCell="A4" sqref="A4:A7"/>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4:23">
      <c r="D1" s="1"/>
      <c r="E1" s="1"/>
      <c r="F1" s="1"/>
      <c r="G1" s="1"/>
      <c r="U1" s="109"/>
      <c r="W1" s="53" t="s">
        <v>155</v>
      </c>
    </row>
    <row r="2" ht="27.75" customHeight="1" spans="1:23">
      <c r="A2" s="27" t="s">
        <v>156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"单位名称："&amp;"云南省林业调查规划院（本级）"</f>
        <v>单位名称：云南省林业调查规划院（本级）</v>
      </c>
      <c r="B3" s="5"/>
      <c r="C3" s="5"/>
      <c r="D3" s="5"/>
      <c r="E3" s="5"/>
      <c r="F3" s="5"/>
      <c r="G3" s="5"/>
      <c r="H3" s="6"/>
      <c r="I3" s="6"/>
      <c r="J3" s="6"/>
      <c r="K3" s="6"/>
      <c r="L3" s="6"/>
      <c r="M3" s="6"/>
      <c r="N3" s="6"/>
      <c r="O3" s="6"/>
      <c r="P3" s="6"/>
      <c r="Q3" s="6"/>
      <c r="U3" s="109"/>
      <c r="W3" s="100" t="s">
        <v>148</v>
      </c>
    </row>
    <row r="4" ht="21.75" customHeight="1" spans="1:23">
      <c r="A4" s="8" t="s">
        <v>157</v>
      </c>
      <c r="B4" s="8" t="s">
        <v>158</v>
      </c>
      <c r="C4" s="8" t="s">
        <v>159</v>
      </c>
      <c r="D4" s="9" t="s">
        <v>160</v>
      </c>
      <c r="E4" s="9" t="s">
        <v>161</v>
      </c>
      <c r="F4" s="9" t="s">
        <v>162</v>
      </c>
      <c r="G4" s="9" t="s">
        <v>163</v>
      </c>
      <c r="H4" s="60" t="s">
        <v>164</v>
      </c>
      <c r="I4" s="60"/>
      <c r="J4" s="60"/>
      <c r="K4" s="60"/>
      <c r="L4" s="106"/>
      <c r="M4" s="106"/>
      <c r="N4" s="106"/>
      <c r="O4" s="106"/>
      <c r="P4" s="106"/>
      <c r="Q4" s="45"/>
      <c r="R4" s="60"/>
      <c r="S4" s="60"/>
      <c r="T4" s="60"/>
      <c r="U4" s="60"/>
      <c r="V4" s="60"/>
      <c r="W4" s="60"/>
    </row>
    <row r="5" ht="21.75" customHeight="1" spans="1:23">
      <c r="A5" s="13"/>
      <c r="B5" s="13"/>
      <c r="C5" s="13"/>
      <c r="D5" s="14"/>
      <c r="E5" s="14"/>
      <c r="F5" s="14"/>
      <c r="G5" s="14"/>
      <c r="H5" s="60" t="s">
        <v>31</v>
      </c>
      <c r="I5" s="45" t="s">
        <v>34</v>
      </c>
      <c r="J5" s="45"/>
      <c r="K5" s="45"/>
      <c r="L5" s="106"/>
      <c r="M5" s="106"/>
      <c r="N5" s="106" t="s">
        <v>165</v>
      </c>
      <c r="O5" s="106"/>
      <c r="P5" s="106"/>
      <c r="Q5" s="45" t="s">
        <v>37</v>
      </c>
      <c r="R5" s="60" t="s">
        <v>52</v>
      </c>
      <c r="S5" s="45"/>
      <c r="T5" s="45"/>
      <c r="U5" s="45"/>
      <c r="V5" s="45"/>
      <c r="W5" s="45"/>
    </row>
    <row r="6" ht="15" customHeight="1" spans="1:23">
      <c r="A6" s="16"/>
      <c r="B6" s="16"/>
      <c r="C6" s="16"/>
      <c r="D6" s="17"/>
      <c r="E6" s="17"/>
      <c r="F6" s="17"/>
      <c r="G6" s="17"/>
      <c r="H6" s="60"/>
      <c r="I6" s="45" t="s">
        <v>166</v>
      </c>
      <c r="J6" s="45" t="s">
        <v>167</v>
      </c>
      <c r="K6" s="45" t="s">
        <v>168</v>
      </c>
      <c r="L6" s="112" t="s">
        <v>169</v>
      </c>
      <c r="M6" s="112" t="s">
        <v>170</v>
      </c>
      <c r="N6" s="112" t="s">
        <v>34</v>
      </c>
      <c r="O6" s="112" t="s">
        <v>35</v>
      </c>
      <c r="P6" s="112" t="s">
        <v>36</v>
      </c>
      <c r="Q6" s="45"/>
      <c r="R6" s="45" t="s">
        <v>33</v>
      </c>
      <c r="S6" s="45" t="s">
        <v>44</v>
      </c>
      <c r="T6" s="45" t="s">
        <v>171</v>
      </c>
      <c r="U6" s="45" t="s">
        <v>40</v>
      </c>
      <c r="V6" s="45" t="s">
        <v>41</v>
      </c>
      <c r="W6" s="45" t="s">
        <v>42</v>
      </c>
    </row>
    <row r="7" ht="27.75" customHeight="1" spans="1:23">
      <c r="A7" s="16"/>
      <c r="B7" s="16"/>
      <c r="C7" s="16"/>
      <c r="D7" s="17"/>
      <c r="E7" s="17"/>
      <c r="F7" s="17"/>
      <c r="G7" s="17"/>
      <c r="H7" s="60"/>
      <c r="I7" s="45"/>
      <c r="J7" s="45"/>
      <c r="K7" s="45"/>
      <c r="L7" s="112"/>
      <c r="M7" s="112"/>
      <c r="N7" s="112"/>
      <c r="O7" s="112"/>
      <c r="P7" s="112"/>
      <c r="Q7" s="45"/>
      <c r="R7" s="45"/>
      <c r="S7" s="45"/>
      <c r="T7" s="45"/>
      <c r="U7" s="45"/>
      <c r="V7" s="45"/>
      <c r="W7" s="45"/>
    </row>
    <row r="8" ht="15" customHeight="1" spans="1:23">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18.75" customHeight="1" spans="1:23">
      <c r="A9" s="23" t="s">
        <v>46</v>
      </c>
      <c r="B9" s="105"/>
      <c r="C9" s="23"/>
      <c r="D9" s="23"/>
      <c r="E9" s="23"/>
      <c r="F9" s="23"/>
      <c r="G9" s="23"/>
      <c r="H9" s="22">
        <v>68224717.28</v>
      </c>
      <c r="I9" s="22">
        <v>68224717.28</v>
      </c>
      <c r="J9" s="22">
        <v>16987906.84</v>
      </c>
      <c r="K9" s="22"/>
      <c r="L9" s="22">
        <v>50412810.44</v>
      </c>
      <c r="M9" s="22">
        <v>824000</v>
      </c>
      <c r="N9" s="22"/>
      <c r="O9" s="22"/>
      <c r="P9" s="22"/>
      <c r="Q9" s="22"/>
      <c r="R9" s="22"/>
      <c r="S9" s="22"/>
      <c r="T9" s="22"/>
      <c r="U9" s="22"/>
      <c r="V9" s="22"/>
      <c r="W9" s="22"/>
    </row>
    <row r="10" ht="31.4" customHeight="1" spans="1:23">
      <c r="A10" s="111" t="s">
        <v>46</v>
      </c>
      <c r="B10" s="105" t="s">
        <v>172</v>
      </c>
      <c r="C10" s="23" t="s">
        <v>173</v>
      </c>
      <c r="D10" s="23" t="s">
        <v>105</v>
      </c>
      <c r="E10" s="23" t="s">
        <v>106</v>
      </c>
      <c r="F10" s="23" t="s">
        <v>174</v>
      </c>
      <c r="G10" s="23" t="s">
        <v>175</v>
      </c>
      <c r="H10" s="22">
        <v>19080816</v>
      </c>
      <c r="I10" s="22">
        <v>19080816</v>
      </c>
      <c r="J10" s="22">
        <v>4770204</v>
      </c>
      <c r="K10" s="22"/>
      <c r="L10" s="22">
        <v>14310612</v>
      </c>
      <c r="M10" s="22"/>
      <c r="N10" s="22"/>
      <c r="O10" s="22"/>
      <c r="P10" s="22"/>
      <c r="Q10" s="22"/>
      <c r="R10" s="22"/>
      <c r="S10" s="22"/>
      <c r="T10" s="22"/>
      <c r="U10" s="22"/>
      <c r="V10" s="22"/>
      <c r="W10" s="22"/>
    </row>
    <row r="11" ht="31.4" customHeight="1" spans="1:23">
      <c r="A11" s="111" t="s">
        <v>46</v>
      </c>
      <c r="B11" s="105" t="s">
        <v>172</v>
      </c>
      <c r="C11" s="23" t="s">
        <v>173</v>
      </c>
      <c r="D11" s="23" t="s">
        <v>105</v>
      </c>
      <c r="E11" s="23" t="s">
        <v>106</v>
      </c>
      <c r="F11" s="23" t="s">
        <v>176</v>
      </c>
      <c r="G11" s="23" t="s">
        <v>177</v>
      </c>
      <c r="H11" s="22">
        <v>2724</v>
      </c>
      <c r="I11" s="22">
        <v>2724</v>
      </c>
      <c r="J11" s="22">
        <v>681</v>
      </c>
      <c r="K11" s="22"/>
      <c r="L11" s="22">
        <v>2043</v>
      </c>
      <c r="M11" s="22"/>
      <c r="N11" s="22"/>
      <c r="O11" s="22"/>
      <c r="P11" s="22"/>
      <c r="Q11" s="22"/>
      <c r="R11" s="22"/>
      <c r="S11" s="22"/>
      <c r="T11" s="22"/>
      <c r="U11" s="22"/>
      <c r="V11" s="22"/>
      <c r="W11" s="22"/>
    </row>
    <row r="12" ht="31.4" customHeight="1" spans="1:23">
      <c r="A12" s="111" t="s">
        <v>46</v>
      </c>
      <c r="B12" s="105" t="s">
        <v>172</v>
      </c>
      <c r="C12" s="23" t="s">
        <v>173</v>
      </c>
      <c r="D12" s="23" t="s">
        <v>105</v>
      </c>
      <c r="E12" s="23" t="s">
        <v>106</v>
      </c>
      <c r="F12" s="23" t="s">
        <v>178</v>
      </c>
      <c r="G12" s="23" t="s">
        <v>179</v>
      </c>
      <c r="H12" s="22">
        <v>1590068</v>
      </c>
      <c r="I12" s="22">
        <v>1590068</v>
      </c>
      <c r="J12" s="22">
        <v>397517</v>
      </c>
      <c r="K12" s="22"/>
      <c r="L12" s="22">
        <v>1192551</v>
      </c>
      <c r="M12" s="22"/>
      <c r="N12" s="22"/>
      <c r="O12" s="22"/>
      <c r="P12" s="22"/>
      <c r="Q12" s="22"/>
      <c r="R12" s="22"/>
      <c r="S12" s="22"/>
      <c r="T12" s="22"/>
      <c r="U12" s="22"/>
      <c r="V12" s="22"/>
      <c r="W12" s="22"/>
    </row>
    <row r="13" ht="31.4" customHeight="1" spans="1:23">
      <c r="A13" s="111" t="s">
        <v>46</v>
      </c>
      <c r="B13" s="105" t="s">
        <v>172</v>
      </c>
      <c r="C13" s="23" t="s">
        <v>173</v>
      </c>
      <c r="D13" s="23" t="s">
        <v>105</v>
      </c>
      <c r="E13" s="23" t="s">
        <v>106</v>
      </c>
      <c r="F13" s="23" t="s">
        <v>180</v>
      </c>
      <c r="G13" s="23" t="s">
        <v>181</v>
      </c>
      <c r="H13" s="22">
        <v>23858784</v>
      </c>
      <c r="I13" s="22">
        <v>23858784</v>
      </c>
      <c r="J13" s="22">
        <v>5964696</v>
      </c>
      <c r="K13" s="22"/>
      <c r="L13" s="22">
        <v>17894088</v>
      </c>
      <c r="M13" s="22"/>
      <c r="N13" s="22"/>
      <c r="O13" s="22"/>
      <c r="P13" s="22"/>
      <c r="Q13" s="22"/>
      <c r="R13" s="22"/>
      <c r="S13" s="22"/>
      <c r="T13" s="22"/>
      <c r="U13" s="22"/>
      <c r="V13" s="22"/>
      <c r="W13" s="22"/>
    </row>
    <row r="14" ht="31.4" customHeight="1" spans="1:23">
      <c r="A14" s="111" t="s">
        <v>46</v>
      </c>
      <c r="B14" s="105" t="s">
        <v>182</v>
      </c>
      <c r="C14" s="23" t="s">
        <v>183</v>
      </c>
      <c r="D14" s="23" t="s">
        <v>80</v>
      </c>
      <c r="E14" s="23" t="s">
        <v>81</v>
      </c>
      <c r="F14" s="23" t="s">
        <v>184</v>
      </c>
      <c r="G14" s="23" t="s">
        <v>185</v>
      </c>
      <c r="H14" s="22">
        <v>6272266.88</v>
      </c>
      <c r="I14" s="22">
        <v>6272266.88</v>
      </c>
      <c r="J14" s="22">
        <v>1568066.72</v>
      </c>
      <c r="K14" s="22"/>
      <c r="L14" s="22">
        <v>4704200.16</v>
      </c>
      <c r="M14" s="22"/>
      <c r="N14" s="22"/>
      <c r="O14" s="22"/>
      <c r="P14" s="22"/>
      <c r="Q14" s="22"/>
      <c r="R14" s="22"/>
      <c r="S14" s="22"/>
      <c r="T14" s="22"/>
      <c r="U14" s="22"/>
      <c r="V14" s="22"/>
      <c r="W14" s="22"/>
    </row>
    <row r="15" ht="31.4" customHeight="1" spans="1:23">
      <c r="A15" s="111" t="s">
        <v>46</v>
      </c>
      <c r="B15" s="105" t="s">
        <v>182</v>
      </c>
      <c r="C15" s="23" t="s">
        <v>183</v>
      </c>
      <c r="D15" s="23" t="s">
        <v>84</v>
      </c>
      <c r="E15" s="23" t="s">
        <v>83</v>
      </c>
      <c r="F15" s="23" t="s">
        <v>186</v>
      </c>
      <c r="G15" s="23" t="s">
        <v>187</v>
      </c>
      <c r="H15" s="22">
        <v>309716.54</v>
      </c>
      <c r="I15" s="22">
        <v>309716.54</v>
      </c>
      <c r="J15" s="22">
        <v>77429.14</v>
      </c>
      <c r="K15" s="22"/>
      <c r="L15" s="22">
        <v>232287.4</v>
      </c>
      <c r="M15" s="22"/>
      <c r="N15" s="22"/>
      <c r="O15" s="22"/>
      <c r="P15" s="22"/>
      <c r="Q15" s="22"/>
      <c r="R15" s="22"/>
      <c r="S15" s="22"/>
      <c r="T15" s="22"/>
      <c r="U15" s="22"/>
      <c r="V15" s="22"/>
      <c r="W15" s="22"/>
    </row>
    <row r="16" ht="31.4" customHeight="1" spans="1:23">
      <c r="A16" s="111" t="s">
        <v>46</v>
      </c>
      <c r="B16" s="105" t="s">
        <v>182</v>
      </c>
      <c r="C16" s="23" t="s">
        <v>183</v>
      </c>
      <c r="D16" s="23" t="s">
        <v>89</v>
      </c>
      <c r="E16" s="23" t="s">
        <v>90</v>
      </c>
      <c r="F16" s="23" t="s">
        <v>188</v>
      </c>
      <c r="G16" s="23" t="s">
        <v>189</v>
      </c>
      <c r="H16" s="22">
        <v>4233780.14</v>
      </c>
      <c r="I16" s="22">
        <v>4233780.14</v>
      </c>
      <c r="J16" s="22">
        <v>1058445.04</v>
      </c>
      <c r="K16" s="22"/>
      <c r="L16" s="22">
        <v>3175335.1</v>
      </c>
      <c r="M16" s="22"/>
      <c r="N16" s="22"/>
      <c r="O16" s="22"/>
      <c r="P16" s="22"/>
      <c r="Q16" s="22"/>
      <c r="R16" s="22"/>
      <c r="S16" s="22"/>
      <c r="T16" s="22"/>
      <c r="U16" s="22"/>
      <c r="V16" s="22"/>
      <c r="W16" s="22"/>
    </row>
    <row r="17" ht="31.4" customHeight="1" spans="1:23">
      <c r="A17" s="111" t="s">
        <v>46</v>
      </c>
      <c r="B17" s="105" t="s">
        <v>182</v>
      </c>
      <c r="C17" s="23" t="s">
        <v>183</v>
      </c>
      <c r="D17" s="23" t="s">
        <v>89</v>
      </c>
      <c r="E17" s="23" t="s">
        <v>90</v>
      </c>
      <c r="F17" s="23" t="s">
        <v>190</v>
      </c>
      <c r="G17" s="23" t="s">
        <v>191</v>
      </c>
      <c r="H17" s="22">
        <v>224800</v>
      </c>
      <c r="I17" s="22">
        <v>224800</v>
      </c>
      <c r="J17" s="22">
        <v>56200</v>
      </c>
      <c r="K17" s="22"/>
      <c r="L17" s="22">
        <v>168600</v>
      </c>
      <c r="M17" s="22"/>
      <c r="N17" s="22"/>
      <c r="O17" s="22"/>
      <c r="P17" s="22"/>
      <c r="Q17" s="22"/>
      <c r="R17" s="22"/>
      <c r="S17" s="22"/>
      <c r="T17" s="22"/>
      <c r="U17" s="22"/>
      <c r="V17" s="22"/>
      <c r="W17" s="22"/>
    </row>
    <row r="18" ht="31.4" customHeight="1" spans="1:23">
      <c r="A18" s="111" t="s">
        <v>46</v>
      </c>
      <c r="B18" s="105" t="s">
        <v>182</v>
      </c>
      <c r="C18" s="23" t="s">
        <v>183</v>
      </c>
      <c r="D18" s="23" t="s">
        <v>91</v>
      </c>
      <c r="E18" s="23" t="s">
        <v>92</v>
      </c>
      <c r="F18" s="23" t="s">
        <v>192</v>
      </c>
      <c r="G18" s="23" t="s">
        <v>193</v>
      </c>
      <c r="H18" s="22">
        <v>2748953.11</v>
      </c>
      <c r="I18" s="22">
        <v>2748953.11</v>
      </c>
      <c r="J18" s="22">
        <v>687238.28</v>
      </c>
      <c r="K18" s="22"/>
      <c r="L18" s="22">
        <v>2061714.83</v>
      </c>
      <c r="M18" s="22"/>
      <c r="N18" s="22"/>
      <c r="O18" s="22"/>
      <c r="P18" s="22"/>
      <c r="Q18" s="22"/>
      <c r="R18" s="22"/>
      <c r="S18" s="22"/>
      <c r="T18" s="22"/>
      <c r="U18" s="22"/>
      <c r="V18" s="22"/>
      <c r="W18" s="22"/>
    </row>
    <row r="19" ht="31.4" customHeight="1" spans="1:23">
      <c r="A19" s="111" t="s">
        <v>46</v>
      </c>
      <c r="B19" s="105" t="s">
        <v>182</v>
      </c>
      <c r="C19" s="23" t="s">
        <v>183</v>
      </c>
      <c r="D19" s="23" t="s">
        <v>93</v>
      </c>
      <c r="E19" s="23" t="s">
        <v>94</v>
      </c>
      <c r="F19" s="23" t="s">
        <v>186</v>
      </c>
      <c r="G19" s="23" t="s">
        <v>187</v>
      </c>
      <c r="H19" s="22">
        <v>222690</v>
      </c>
      <c r="I19" s="22">
        <v>222690</v>
      </c>
      <c r="J19" s="22">
        <v>222690</v>
      </c>
      <c r="K19" s="22"/>
      <c r="L19" s="22"/>
      <c r="M19" s="22"/>
      <c r="N19" s="22"/>
      <c r="O19" s="22"/>
      <c r="P19" s="22"/>
      <c r="Q19" s="22"/>
      <c r="R19" s="22"/>
      <c r="S19" s="22"/>
      <c r="T19" s="22"/>
      <c r="U19" s="22"/>
      <c r="V19" s="22"/>
      <c r="W19" s="22"/>
    </row>
    <row r="20" ht="31.4" customHeight="1" spans="1:23">
      <c r="A20" s="111" t="s">
        <v>46</v>
      </c>
      <c r="B20" s="105" t="s">
        <v>194</v>
      </c>
      <c r="C20" s="23" t="s">
        <v>122</v>
      </c>
      <c r="D20" s="23" t="s">
        <v>121</v>
      </c>
      <c r="E20" s="23" t="s">
        <v>122</v>
      </c>
      <c r="F20" s="23" t="s">
        <v>195</v>
      </c>
      <c r="G20" s="23" t="s">
        <v>122</v>
      </c>
      <c r="H20" s="22">
        <v>4697295.59</v>
      </c>
      <c r="I20" s="22">
        <v>4697295.59</v>
      </c>
      <c r="J20" s="22">
        <v>1174323.9</v>
      </c>
      <c r="K20" s="22"/>
      <c r="L20" s="22">
        <v>3522971.69</v>
      </c>
      <c r="M20" s="22"/>
      <c r="N20" s="22"/>
      <c r="O20" s="22"/>
      <c r="P20" s="22"/>
      <c r="Q20" s="22"/>
      <c r="R20" s="22"/>
      <c r="S20" s="22"/>
      <c r="T20" s="22"/>
      <c r="U20" s="22"/>
      <c r="V20" s="22"/>
      <c r="W20" s="22"/>
    </row>
    <row r="21" ht="31.4" customHeight="1" spans="1:23">
      <c r="A21" s="111" t="s">
        <v>46</v>
      </c>
      <c r="B21" s="105" t="s">
        <v>196</v>
      </c>
      <c r="C21" s="23" t="s">
        <v>197</v>
      </c>
      <c r="D21" s="23" t="s">
        <v>105</v>
      </c>
      <c r="E21" s="23" t="s">
        <v>106</v>
      </c>
      <c r="F21" s="23" t="s">
        <v>198</v>
      </c>
      <c r="G21" s="23" t="s">
        <v>199</v>
      </c>
      <c r="H21" s="22">
        <v>117160</v>
      </c>
      <c r="I21" s="22">
        <v>117160</v>
      </c>
      <c r="J21" s="22"/>
      <c r="K21" s="22"/>
      <c r="L21" s="22">
        <v>117160</v>
      </c>
      <c r="M21" s="22"/>
      <c r="N21" s="22"/>
      <c r="O21" s="22"/>
      <c r="P21" s="22"/>
      <c r="Q21" s="22"/>
      <c r="R21" s="22"/>
      <c r="S21" s="22"/>
      <c r="T21" s="22"/>
      <c r="U21" s="22"/>
      <c r="V21" s="22"/>
      <c r="W21" s="22"/>
    </row>
    <row r="22" ht="31.4" customHeight="1" spans="1:23">
      <c r="A22" s="111" t="s">
        <v>46</v>
      </c>
      <c r="B22" s="105" t="s">
        <v>200</v>
      </c>
      <c r="C22" s="23" t="s">
        <v>152</v>
      </c>
      <c r="D22" s="23" t="s">
        <v>105</v>
      </c>
      <c r="E22" s="23" t="s">
        <v>106</v>
      </c>
      <c r="F22" s="23" t="s">
        <v>201</v>
      </c>
      <c r="G22" s="23" t="s">
        <v>152</v>
      </c>
      <c r="H22" s="22">
        <v>20000</v>
      </c>
      <c r="I22" s="22">
        <v>20000</v>
      </c>
      <c r="J22" s="22">
        <v>5000</v>
      </c>
      <c r="K22" s="22"/>
      <c r="L22" s="22">
        <v>15000</v>
      </c>
      <c r="M22" s="22"/>
      <c r="N22" s="22"/>
      <c r="O22" s="22"/>
      <c r="P22" s="22"/>
      <c r="Q22" s="22"/>
      <c r="R22" s="22"/>
      <c r="S22" s="22"/>
      <c r="T22" s="22"/>
      <c r="U22" s="22"/>
      <c r="V22" s="22"/>
      <c r="W22" s="22"/>
    </row>
    <row r="23" ht="31.4" customHeight="1" spans="1:23">
      <c r="A23" s="111" t="s">
        <v>46</v>
      </c>
      <c r="B23" s="105" t="s">
        <v>202</v>
      </c>
      <c r="C23" s="23" t="s">
        <v>203</v>
      </c>
      <c r="D23" s="23" t="s">
        <v>105</v>
      </c>
      <c r="E23" s="23" t="s">
        <v>106</v>
      </c>
      <c r="F23" s="23" t="s">
        <v>204</v>
      </c>
      <c r="G23" s="23" t="s">
        <v>203</v>
      </c>
      <c r="H23" s="22">
        <v>890647.84</v>
      </c>
      <c r="I23" s="22">
        <v>890647.84</v>
      </c>
      <c r="J23" s="22">
        <v>222661.96</v>
      </c>
      <c r="K23" s="22"/>
      <c r="L23" s="22">
        <v>667985.88</v>
      </c>
      <c r="M23" s="22"/>
      <c r="N23" s="22"/>
      <c r="O23" s="22"/>
      <c r="P23" s="22"/>
      <c r="Q23" s="22"/>
      <c r="R23" s="22"/>
      <c r="S23" s="22"/>
      <c r="T23" s="22"/>
      <c r="U23" s="22"/>
      <c r="V23" s="22"/>
      <c r="W23" s="22"/>
    </row>
    <row r="24" ht="31.4" customHeight="1" spans="1:23">
      <c r="A24" s="111" t="s">
        <v>46</v>
      </c>
      <c r="B24" s="105" t="s">
        <v>205</v>
      </c>
      <c r="C24" s="23" t="s">
        <v>206</v>
      </c>
      <c r="D24" s="23" t="s">
        <v>78</v>
      </c>
      <c r="E24" s="23" t="s">
        <v>79</v>
      </c>
      <c r="F24" s="23" t="s">
        <v>207</v>
      </c>
      <c r="G24" s="23" t="s">
        <v>208</v>
      </c>
      <c r="H24" s="22">
        <v>153360</v>
      </c>
      <c r="I24" s="22">
        <v>153360</v>
      </c>
      <c r="J24" s="22">
        <v>38340</v>
      </c>
      <c r="K24" s="22"/>
      <c r="L24" s="22">
        <v>115020</v>
      </c>
      <c r="M24" s="22"/>
      <c r="N24" s="22"/>
      <c r="O24" s="22"/>
      <c r="P24" s="22"/>
      <c r="Q24" s="22"/>
      <c r="R24" s="22"/>
      <c r="S24" s="22"/>
      <c r="T24" s="22"/>
      <c r="U24" s="22"/>
      <c r="V24" s="22"/>
      <c r="W24" s="22"/>
    </row>
    <row r="25" ht="31.4" customHeight="1" spans="1:23">
      <c r="A25" s="111" t="s">
        <v>46</v>
      </c>
      <c r="B25" s="105" t="s">
        <v>205</v>
      </c>
      <c r="C25" s="23" t="s">
        <v>206</v>
      </c>
      <c r="D25" s="23" t="s">
        <v>105</v>
      </c>
      <c r="E25" s="23" t="s">
        <v>106</v>
      </c>
      <c r="F25" s="23" t="s">
        <v>209</v>
      </c>
      <c r="G25" s="23" t="s">
        <v>210</v>
      </c>
      <c r="H25" s="22">
        <v>150000</v>
      </c>
      <c r="I25" s="22">
        <v>150000</v>
      </c>
      <c r="J25" s="22">
        <v>37500</v>
      </c>
      <c r="K25" s="22"/>
      <c r="L25" s="22">
        <v>112500</v>
      </c>
      <c r="M25" s="22"/>
      <c r="N25" s="22"/>
      <c r="O25" s="22"/>
      <c r="P25" s="22"/>
      <c r="Q25" s="22"/>
      <c r="R25" s="22"/>
      <c r="S25" s="22"/>
      <c r="T25" s="22"/>
      <c r="U25" s="22"/>
      <c r="V25" s="22"/>
      <c r="W25" s="22"/>
    </row>
    <row r="26" ht="31.4" customHeight="1" spans="1:23">
      <c r="A26" s="111" t="s">
        <v>46</v>
      </c>
      <c r="B26" s="105" t="s">
        <v>205</v>
      </c>
      <c r="C26" s="23" t="s">
        <v>206</v>
      </c>
      <c r="D26" s="23" t="s">
        <v>105</v>
      </c>
      <c r="E26" s="23" t="s">
        <v>106</v>
      </c>
      <c r="F26" s="23" t="s">
        <v>211</v>
      </c>
      <c r="G26" s="23" t="s">
        <v>212</v>
      </c>
      <c r="H26" s="22">
        <v>180000</v>
      </c>
      <c r="I26" s="22">
        <v>180000</v>
      </c>
      <c r="J26" s="22">
        <v>45000</v>
      </c>
      <c r="K26" s="22"/>
      <c r="L26" s="22">
        <v>135000</v>
      </c>
      <c r="M26" s="22"/>
      <c r="N26" s="22"/>
      <c r="O26" s="22"/>
      <c r="P26" s="22"/>
      <c r="Q26" s="22"/>
      <c r="R26" s="22"/>
      <c r="S26" s="22"/>
      <c r="T26" s="22"/>
      <c r="U26" s="22"/>
      <c r="V26" s="22"/>
      <c r="W26" s="22"/>
    </row>
    <row r="27" ht="31.4" customHeight="1" spans="1:23">
      <c r="A27" s="111" t="s">
        <v>46</v>
      </c>
      <c r="B27" s="105" t="s">
        <v>205</v>
      </c>
      <c r="C27" s="23" t="s">
        <v>206</v>
      </c>
      <c r="D27" s="23" t="s">
        <v>105</v>
      </c>
      <c r="E27" s="23" t="s">
        <v>106</v>
      </c>
      <c r="F27" s="23" t="s">
        <v>213</v>
      </c>
      <c r="G27" s="23" t="s">
        <v>214</v>
      </c>
      <c r="H27" s="22">
        <v>550000</v>
      </c>
      <c r="I27" s="22">
        <v>550000</v>
      </c>
      <c r="J27" s="22">
        <v>137500</v>
      </c>
      <c r="K27" s="22"/>
      <c r="L27" s="22">
        <v>412500</v>
      </c>
      <c r="M27" s="22"/>
      <c r="N27" s="22"/>
      <c r="O27" s="22"/>
      <c r="P27" s="22"/>
      <c r="Q27" s="22"/>
      <c r="R27" s="22"/>
      <c r="S27" s="22"/>
      <c r="T27" s="22"/>
      <c r="U27" s="22"/>
      <c r="V27" s="22"/>
      <c r="W27" s="22"/>
    </row>
    <row r="28" ht="31.4" customHeight="1" spans="1:23">
      <c r="A28" s="111" t="s">
        <v>46</v>
      </c>
      <c r="B28" s="105" t="s">
        <v>205</v>
      </c>
      <c r="C28" s="23" t="s">
        <v>206</v>
      </c>
      <c r="D28" s="23" t="s">
        <v>105</v>
      </c>
      <c r="E28" s="23" t="s">
        <v>106</v>
      </c>
      <c r="F28" s="23" t="s">
        <v>215</v>
      </c>
      <c r="G28" s="23" t="s">
        <v>216</v>
      </c>
      <c r="H28" s="22">
        <v>28000</v>
      </c>
      <c r="I28" s="22">
        <v>28000</v>
      </c>
      <c r="J28" s="22">
        <v>7000</v>
      </c>
      <c r="K28" s="22"/>
      <c r="L28" s="22">
        <v>21000</v>
      </c>
      <c r="M28" s="22"/>
      <c r="N28" s="22"/>
      <c r="O28" s="22"/>
      <c r="P28" s="22"/>
      <c r="Q28" s="22"/>
      <c r="R28" s="22"/>
      <c r="S28" s="22"/>
      <c r="T28" s="22"/>
      <c r="U28" s="22"/>
      <c r="V28" s="22"/>
      <c r="W28" s="22"/>
    </row>
    <row r="29" ht="31.4" customHeight="1" spans="1:23">
      <c r="A29" s="111" t="s">
        <v>46</v>
      </c>
      <c r="B29" s="105" t="s">
        <v>205</v>
      </c>
      <c r="C29" s="23" t="s">
        <v>206</v>
      </c>
      <c r="D29" s="23" t="s">
        <v>105</v>
      </c>
      <c r="E29" s="23" t="s">
        <v>106</v>
      </c>
      <c r="F29" s="23" t="s">
        <v>217</v>
      </c>
      <c r="G29" s="23" t="s">
        <v>218</v>
      </c>
      <c r="H29" s="22">
        <v>141445</v>
      </c>
      <c r="I29" s="22">
        <v>141445</v>
      </c>
      <c r="J29" s="22">
        <v>35361.25</v>
      </c>
      <c r="K29" s="22"/>
      <c r="L29" s="22">
        <v>106083.75</v>
      </c>
      <c r="M29" s="22"/>
      <c r="N29" s="22"/>
      <c r="O29" s="22"/>
      <c r="P29" s="22"/>
      <c r="Q29" s="22"/>
      <c r="R29" s="22"/>
      <c r="S29" s="22"/>
      <c r="T29" s="22"/>
      <c r="U29" s="22"/>
      <c r="V29" s="22"/>
      <c r="W29" s="22"/>
    </row>
    <row r="30" ht="31.4" customHeight="1" spans="1:23">
      <c r="A30" s="111" t="s">
        <v>46</v>
      </c>
      <c r="B30" s="105" t="s">
        <v>205</v>
      </c>
      <c r="C30" s="23" t="s">
        <v>206</v>
      </c>
      <c r="D30" s="23" t="s">
        <v>105</v>
      </c>
      <c r="E30" s="23" t="s">
        <v>106</v>
      </c>
      <c r="F30" s="23" t="s">
        <v>219</v>
      </c>
      <c r="G30" s="23" t="s">
        <v>220</v>
      </c>
      <c r="H30" s="22">
        <v>50000</v>
      </c>
      <c r="I30" s="22">
        <v>50000</v>
      </c>
      <c r="J30" s="22">
        <v>12500</v>
      </c>
      <c r="K30" s="22"/>
      <c r="L30" s="22">
        <v>37500</v>
      </c>
      <c r="M30" s="22"/>
      <c r="N30" s="22"/>
      <c r="O30" s="22"/>
      <c r="P30" s="22"/>
      <c r="Q30" s="22"/>
      <c r="R30" s="22"/>
      <c r="S30" s="22"/>
      <c r="T30" s="22"/>
      <c r="U30" s="22"/>
      <c r="V30" s="22"/>
      <c r="W30" s="22"/>
    </row>
    <row r="31" ht="31.4" customHeight="1" spans="1:23">
      <c r="A31" s="111" t="s">
        <v>46</v>
      </c>
      <c r="B31" s="105" t="s">
        <v>205</v>
      </c>
      <c r="C31" s="23" t="s">
        <v>206</v>
      </c>
      <c r="D31" s="23" t="s">
        <v>105</v>
      </c>
      <c r="E31" s="23" t="s">
        <v>106</v>
      </c>
      <c r="F31" s="23" t="s">
        <v>221</v>
      </c>
      <c r="G31" s="23" t="s">
        <v>222</v>
      </c>
      <c r="H31" s="22">
        <v>449000</v>
      </c>
      <c r="I31" s="22">
        <v>449000</v>
      </c>
      <c r="J31" s="22">
        <v>112250</v>
      </c>
      <c r="K31" s="22"/>
      <c r="L31" s="22">
        <v>336750</v>
      </c>
      <c r="M31" s="22"/>
      <c r="N31" s="22"/>
      <c r="O31" s="22"/>
      <c r="P31" s="22"/>
      <c r="Q31" s="22"/>
      <c r="R31" s="22"/>
      <c r="S31" s="22"/>
      <c r="T31" s="22"/>
      <c r="U31" s="22"/>
      <c r="V31" s="22"/>
      <c r="W31" s="22"/>
    </row>
    <row r="32" ht="31.4" customHeight="1" spans="1:23">
      <c r="A32" s="111" t="s">
        <v>46</v>
      </c>
      <c r="B32" s="105" t="s">
        <v>205</v>
      </c>
      <c r="C32" s="23" t="s">
        <v>206</v>
      </c>
      <c r="D32" s="23" t="s">
        <v>105</v>
      </c>
      <c r="E32" s="23" t="s">
        <v>106</v>
      </c>
      <c r="F32" s="23" t="s">
        <v>223</v>
      </c>
      <c r="G32" s="23" t="s">
        <v>224</v>
      </c>
      <c r="H32" s="22">
        <v>50000</v>
      </c>
      <c r="I32" s="22">
        <v>50000</v>
      </c>
      <c r="J32" s="22">
        <v>12500</v>
      </c>
      <c r="K32" s="22"/>
      <c r="L32" s="22">
        <v>37500</v>
      </c>
      <c r="M32" s="22"/>
      <c r="N32" s="22"/>
      <c r="O32" s="22"/>
      <c r="P32" s="22"/>
      <c r="Q32" s="22"/>
      <c r="R32" s="22"/>
      <c r="S32" s="22"/>
      <c r="T32" s="22"/>
      <c r="U32" s="22"/>
      <c r="V32" s="22"/>
      <c r="W32" s="22"/>
    </row>
    <row r="33" ht="31.4" customHeight="1" spans="1:23">
      <c r="A33" s="111" t="s">
        <v>46</v>
      </c>
      <c r="B33" s="105" t="s">
        <v>205</v>
      </c>
      <c r="C33" s="23" t="s">
        <v>206</v>
      </c>
      <c r="D33" s="23" t="s">
        <v>105</v>
      </c>
      <c r="E33" s="23" t="s">
        <v>106</v>
      </c>
      <c r="F33" s="23" t="s">
        <v>225</v>
      </c>
      <c r="G33" s="23" t="s">
        <v>226</v>
      </c>
      <c r="H33" s="22">
        <v>30000</v>
      </c>
      <c r="I33" s="22">
        <v>30000</v>
      </c>
      <c r="J33" s="22">
        <v>7500</v>
      </c>
      <c r="K33" s="22"/>
      <c r="L33" s="22">
        <v>22500</v>
      </c>
      <c r="M33" s="22"/>
      <c r="N33" s="22"/>
      <c r="O33" s="22"/>
      <c r="P33" s="22"/>
      <c r="Q33" s="22"/>
      <c r="R33" s="22"/>
      <c r="S33" s="22"/>
      <c r="T33" s="22"/>
      <c r="U33" s="22"/>
      <c r="V33" s="22"/>
      <c r="W33" s="22"/>
    </row>
    <row r="34" ht="31.4" customHeight="1" spans="1:23">
      <c r="A34" s="111" t="s">
        <v>46</v>
      </c>
      <c r="B34" s="105" t="s">
        <v>205</v>
      </c>
      <c r="C34" s="23" t="s">
        <v>206</v>
      </c>
      <c r="D34" s="23" t="s">
        <v>105</v>
      </c>
      <c r="E34" s="23" t="s">
        <v>106</v>
      </c>
      <c r="F34" s="23" t="s">
        <v>227</v>
      </c>
      <c r="G34" s="23" t="s">
        <v>228</v>
      </c>
      <c r="H34" s="22">
        <v>890647.84</v>
      </c>
      <c r="I34" s="22">
        <v>890647.84</v>
      </c>
      <c r="J34" s="22">
        <v>222661.96</v>
      </c>
      <c r="K34" s="22"/>
      <c r="L34" s="22">
        <v>667985.88</v>
      </c>
      <c r="M34" s="22"/>
      <c r="N34" s="22"/>
      <c r="O34" s="22"/>
      <c r="P34" s="22"/>
      <c r="Q34" s="22"/>
      <c r="R34" s="22"/>
      <c r="S34" s="22"/>
      <c r="T34" s="22"/>
      <c r="U34" s="22"/>
      <c r="V34" s="22"/>
      <c r="W34" s="22"/>
    </row>
    <row r="35" ht="31.4" customHeight="1" spans="1:23">
      <c r="A35" s="111" t="s">
        <v>46</v>
      </c>
      <c r="B35" s="105" t="s">
        <v>205</v>
      </c>
      <c r="C35" s="23" t="s">
        <v>206</v>
      </c>
      <c r="D35" s="23" t="s">
        <v>105</v>
      </c>
      <c r="E35" s="23" t="s">
        <v>106</v>
      </c>
      <c r="F35" s="23" t="s">
        <v>207</v>
      </c>
      <c r="G35" s="23" t="s">
        <v>208</v>
      </c>
      <c r="H35" s="22">
        <v>458562.34</v>
      </c>
      <c r="I35" s="22">
        <v>458562.34</v>
      </c>
      <c r="J35" s="22">
        <v>114640.59</v>
      </c>
      <c r="K35" s="22"/>
      <c r="L35" s="22">
        <v>343921.75</v>
      </c>
      <c r="M35" s="22"/>
      <c r="N35" s="22"/>
      <c r="O35" s="22"/>
      <c r="P35" s="22"/>
      <c r="Q35" s="22"/>
      <c r="R35" s="22"/>
      <c r="S35" s="22"/>
      <c r="T35" s="22"/>
      <c r="U35" s="22"/>
      <c r="V35" s="22"/>
      <c r="W35" s="22"/>
    </row>
    <row r="36" ht="31.4" customHeight="1" spans="1:23">
      <c r="A36" s="111" t="s">
        <v>46</v>
      </c>
      <c r="B36" s="105" t="s">
        <v>229</v>
      </c>
      <c r="C36" s="23" t="s">
        <v>230</v>
      </c>
      <c r="D36" s="23" t="s">
        <v>105</v>
      </c>
      <c r="E36" s="23" t="s">
        <v>106</v>
      </c>
      <c r="F36" s="23" t="s">
        <v>176</v>
      </c>
      <c r="G36" s="23" t="s">
        <v>177</v>
      </c>
      <c r="H36" s="22">
        <v>800000</v>
      </c>
      <c r="I36" s="22">
        <v>800000</v>
      </c>
      <c r="J36" s="22"/>
      <c r="K36" s="22"/>
      <c r="L36" s="22"/>
      <c r="M36" s="22">
        <v>800000</v>
      </c>
      <c r="N36" s="22"/>
      <c r="O36" s="22"/>
      <c r="P36" s="22"/>
      <c r="Q36" s="22"/>
      <c r="R36" s="22"/>
      <c r="S36" s="22"/>
      <c r="T36" s="22"/>
      <c r="U36" s="22"/>
      <c r="V36" s="22"/>
      <c r="W36" s="22"/>
    </row>
    <row r="37" ht="31.4" customHeight="1" spans="1:23">
      <c r="A37" s="111" t="s">
        <v>46</v>
      </c>
      <c r="B37" s="105" t="s">
        <v>231</v>
      </c>
      <c r="C37" s="23" t="s">
        <v>232</v>
      </c>
      <c r="D37" s="23" t="s">
        <v>105</v>
      </c>
      <c r="E37" s="23" t="s">
        <v>106</v>
      </c>
      <c r="F37" s="23" t="s">
        <v>233</v>
      </c>
      <c r="G37" s="23" t="s">
        <v>234</v>
      </c>
      <c r="H37" s="22">
        <v>24000</v>
      </c>
      <c r="I37" s="22">
        <v>24000</v>
      </c>
      <c r="J37" s="22"/>
      <c r="K37" s="22"/>
      <c r="L37" s="22"/>
      <c r="M37" s="22">
        <v>24000</v>
      </c>
      <c r="N37" s="22"/>
      <c r="O37" s="22"/>
      <c r="P37" s="22"/>
      <c r="Q37" s="22"/>
      <c r="R37" s="22"/>
      <c r="S37" s="22"/>
      <c r="T37" s="22"/>
      <c r="U37" s="22"/>
      <c r="V37" s="22"/>
      <c r="W37" s="22"/>
    </row>
    <row r="38" ht="18.75" customHeight="1" spans="1:23">
      <c r="A38" s="30" t="s">
        <v>123</v>
      </c>
      <c r="B38" s="31"/>
      <c r="C38" s="31"/>
      <c r="D38" s="31"/>
      <c r="E38" s="31"/>
      <c r="F38" s="31"/>
      <c r="G38" s="32"/>
      <c r="H38" s="22">
        <v>68224717.28</v>
      </c>
      <c r="I38" s="22">
        <v>68224717.28</v>
      </c>
      <c r="J38" s="22">
        <v>16987906.84</v>
      </c>
      <c r="K38" s="22"/>
      <c r="L38" s="22">
        <v>50412810.44</v>
      </c>
      <c r="M38" s="22">
        <v>824000</v>
      </c>
      <c r="N38" s="22"/>
      <c r="O38" s="22"/>
      <c r="P38" s="22"/>
      <c r="Q38" s="22"/>
      <c r="R38" s="22"/>
      <c r="S38" s="22"/>
      <c r="T38" s="22"/>
      <c r="U38" s="22"/>
      <c r="V38" s="22"/>
      <c r="W38" s="22"/>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9"/>
  <sheetViews>
    <sheetView showZeros="0" workbookViewId="0">
      <selection activeCell="A4" sqref="A4:A6"/>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09"/>
      <c r="W1" s="53" t="s">
        <v>235</v>
      </c>
    </row>
    <row r="2" ht="27.75" customHeight="1" spans="1:23">
      <c r="A2" s="27" t="s">
        <v>236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"单位名称："&amp;"云南省林业调查规划院（本级）"</f>
        <v>单位名称：云南省林业调查规划院（本级）</v>
      </c>
      <c r="B3" s="104" t="str">
        <f t="shared" ref="A3:B3" si="0">"单位名称："&amp;"云南省林业调查规划院"</f>
        <v>单位名称：云南省林业调查规划院</v>
      </c>
      <c r="C3" s="104"/>
      <c r="D3" s="104"/>
      <c r="E3" s="104"/>
      <c r="F3" s="104"/>
      <c r="G3" s="104"/>
      <c r="H3" s="104"/>
      <c r="I3" s="104"/>
      <c r="J3" s="6"/>
      <c r="K3" s="6"/>
      <c r="L3" s="6"/>
      <c r="M3" s="6"/>
      <c r="N3" s="6"/>
      <c r="O3" s="6"/>
      <c r="P3" s="6"/>
      <c r="Q3" s="6"/>
      <c r="U3" s="109"/>
      <c r="W3" s="100" t="s">
        <v>148</v>
      </c>
    </row>
    <row r="4" ht="21.75" customHeight="1" spans="1:23">
      <c r="A4" s="8" t="s">
        <v>237</v>
      </c>
      <c r="B4" s="8" t="s">
        <v>158</v>
      </c>
      <c r="C4" s="8" t="s">
        <v>159</v>
      </c>
      <c r="D4" s="8" t="s">
        <v>238</v>
      </c>
      <c r="E4" s="9" t="s">
        <v>160</v>
      </c>
      <c r="F4" s="9" t="s">
        <v>161</v>
      </c>
      <c r="G4" s="9" t="s">
        <v>162</v>
      </c>
      <c r="H4" s="9" t="s">
        <v>163</v>
      </c>
      <c r="I4" s="60" t="s">
        <v>31</v>
      </c>
      <c r="J4" s="60" t="s">
        <v>239</v>
      </c>
      <c r="K4" s="60"/>
      <c r="L4" s="60"/>
      <c r="M4" s="60"/>
      <c r="N4" s="106" t="s">
        <v>165</v>
      </c>
      <c r="O4" s="106"/>
      <c r="P4" s="106"/>
      <c r="Q4" s="9" t="s">
        <v>37</v>
      </c>
      <c r="R4" s="10" t="s">
        <v>52</v>
      </c>
      <c r="S4" s="11"/>
      <c r="T4" s="11"/>
      <c r="U4" s="11"/>
      <c r="V4" s="11"/>
      <c r="W4" s="12"/>
    </row>
    <row r="5" ht="21.75" customHeight="1" spans="1:23">
      <c r="A5" s="13"/>
      <c r="B5" s="13"/>
      <c r="C5" s="13"/>
      <c r="D5" s="13"/>
      <c r="E5" s="14"/>
      <c r="F5" s="14"/>
      <c r="G5" s="14"/>
      <c r="H5" s="14"/>
      <c r="I5" s="60"/>
      <c r="J5" s="45" t="s">
        <v>34</v>
      </c>
      <c r="K5" s="45"/>
      <c r="L5" s="45" t="s">
        <v>35</v>
      </c>
      <c r="M5" s="45" t="s">
        <v>36</v>
      </c>
      <c r="N5" s="107" t="s">
        <v>34</v>
      </c>
      <c r="O5" s="107" t="s">
        <v>35</v>
      </c>
      <c r="P5" s="107" t="s">
        <v>36</v>
      </c>
      <c r="Q5" s="14"/>
      <c r="R5" s="9" t="s">
        <v>33</v>
      </c>
      <c r="S5" s="9" t="s">
        <v>44</v>
      </c>
      <c r="T5" s="9" t="s">
        <v>171</v>
      </c>
      <c r="U5" s="9" t="s">
        <v>40</v>
      </c>
      <c r="V5" s="9" t="s">
        <v>41</v>
      </c>
      <c r="W5" s="9" t="s">
        <v>42</v>
      </c>
    </row>
    <row r="6" ht="40.5" customHeight="1" spans="1:23">
      <c r="A6" s="16"/>
      <c r="B6" s="16"/>
      <c r="C6" s="16"/>
      <c r="D6" s="16"/>
      <c r="E6" s="17"/>
      <c r="F6" s="17"/>
      <c r="G6" s="17"/>
      <c r="H6" s="17"/>
      <c r="I6" s="60"/>
      <c r="J6" s="45" t="s">
        <v>33</v>
      </c>
      <c r="K6" s="45" t="s">
        <v>240</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5"/>
      <c r="C8" s="23" t="s">
        <v>241</v>
      </c>
      <c r="D8" s="23"/>
      <c r="E8" s="23"/>
      <c r="F8" s="23"/>
      <c r="G8" s="23"/>
      <c r="H8" s="23"/>
      <c r="I8" s="108">
        <v>440240.5</v>
      </c>
      <c r="J8" s="108"/>
      <c r="K8" s="108"/>
      <c r="L8" s="108"/>
      <c r="M8" s="108"/>
      <c r="N8" s="108">
        <v>440240.5</v>
      </c>
      <c r="O8" s="108"/>
      <c r="P8" s="108"/>
      <c r="Q8" s="108"/>
      <c r="R8" s="108"/>
      <c r="S8" s="108"/>
      <c r="T8" s="108"/>
      <c r="U8" s="88"/>
      <c r="V8" s="108"/>
      <c r="W8" s="108"/>
    </row>
    <row r="9" ht="32.9" customHeight="1" spans="1:23">
      <c r="A9" s="23" t="s">
        <v>242</v>
      </c>
      <c r="B9" s="105" t="s">
        <v>243</v>
      </c>
      <c r="C9" s="23" t="s">
        <v>241</v>
      </c>
      <c r="D9" s="23" t="s">
        <v>46</v>
      </c>
      <c r="E9" s="23" t="s">
        <v>72</v>
      </c>
      <c r="F9" s="23" t="s">
        <v>73</v>
      </c>
      <c r="G9" s="23" t="s">
        <v>219</v>
      </c>
      <c r="H9" s="23" t="s">
        <v>220</v>
      </c>
      <c r="I9" s="108">
        <v>88638</v>
      </c>
      <c r="J9" s="108"/>
      <c r="K9" s="108"/>
      <c r="L9" s="108"/>
      <c r="M9" s="108"/>
      <c r="N9" s="108">
        <v>88638</v>
      </c>
      <c r="O9" s="108"/>
      <c r="P9" s="108"/>
      <c r="Q9" s="108"/>
      <c r="R9" s="108"/>
      <c r="S9" s="108"/>
      <c r="T9" s="108"/>
      <c r="U9" s="88"/>
      <c r="V9" s="108"/>
      <c r="W9" s="108"/>
    </row>
    <row r="10" ht="32.9" customHeight="1" spans="1:23">
      <c r="A10" s="23" t="s">
        <v>242</v>
      </c>
      <c r="B10" s="105" t="s">
        <v>243</v>
      </c>
      <c r="C10" s="23" t="s">
        <v>241</v>
      </c>
      <c r="D10" s="23" t="s">
        <v>46</v>
      </c>
      <c r="E10" s="23" t="s">
        <v>72</v>
      </c>
      <c r="F10" s="23" t="s">
        <v>73</v>
      </c>
      <c r="G10" s="23" t="s">
        <v>244</v>
      </c>
      <c r="H10" s="23" t="s">
        <v>245</v>
      </c>
      <c r="I10" s="108">
        <v>2430</v>
      </c>
      <c r="J10" s="108"/>
      <c r="K10" s="108"/>
      <c r="L10" s="108"/>
      <c r="M10" s="108"/>
      <c r="N10" s="108">
        <v>2430</v>
      </c>
      <c r="O10" s="108"/>
      <c r="P10" s="108"/>
      <c r="Q10" s="108"/>
      <c r="R10" s="108"/>
      <c r="S10" s="108"/>
      <c r="T10" s="108"/>
      <c r="U10" s="88"/>
      <c r="V10" s="108"/>
      <c r="W10" s="108"/>
    </row>
    <row r="11" ht="32.9" customHeight="1" spans="1:23">
      <c r="A11" s="23" t="s">
        <v>242</v>
      </c>
      <c r="B11" s="105" t="s">
        <v>243</v>
      </c>
      <c r="C11" s="23" t="s">
        <v>241</v>
      </c>
      <c r="D11" s="23" t="s">
        <v>46</v>
      </c>
      <c r="E11" s="23" t="s">
        <v>72</v>
      </c>
      <c r="F11" s="23" t="s">
        <v>73</v>
      </c>
      <c r="G11" s="23" t="s">
        <v>246</v>
      </c>
      <c r="H11" s="23" t="s">
        <v>247</v>
      </c>
      <c r="I11" s="108">
        <v>96000</v>
      </c>
      <c r="J11" s="108"/>
      <c r="K11" s="108"/>
      <c r="L11" s="108"/>
      <c r="M11" s="108"/>
      <c r="N11" s="108">
        <v>96000</v>
      </c>
      <c r="O11" s="108"/>
      <c r="P11" s="108"/>
      <c r="Q11" s="108"/>
      <c r="R11" s="108"/>
      <c r="S11" s="108"/>
      <c r="T11" s="108"/>
      <c r="U11" s="88"/>
      <c r="V11" s="108"/>
      <c r="W11" s="108"/>
    </row>
    <row r="12" ht="32.9" customHeight="1" spans="1:23">
      <c r="A12" s="23" t="s">
        <v>242</v>
      </c>
      <c r="B12" s="105" t="s">
        <v>243</v>
      </c>
      <c r="C12" s="23" t="s">
        <v>241</v>
      </c>
      <c r="D12" s="23" t="s">
        <v>46</v>
      </c>
      <c r="E12" s="23" t="s">
        <v>72</v>
      </c>
      <c r="F12" s="23" t="s">
        <v>73</v>
      </c>
      <c r="G12" s="23" t="s">
        <v>225</v>
      </c>
      <c r="H12" s="23" t="s">
        <v>226</v>
      </c>
      <c r="I12" s="108">
        <v>94000</v>
      </c>
      <c r="J12" s="108"/>
      <c r="K12" s="108"/>
      <c r="L12" s="108"/>
      <c r="M12" s="108"/>
      <c r="N12" s="108">
        <v>94000</v>
      </c>
      <c r="O12" s="108"/>
      <c r="P12" s="108"/>
      <c r="Q12" s="108"/>
      <c r="R12" s="108"/>
      <c r="S12" s="108"/>
      <c r="T12" s="108"/>
      <c r="U12" s="88"/>
      <c r="V12" s="108"/>
      <c r="W12" s="108"/>
    </row>
    <row r="13" ht="32.9" customHeight="1" spans="1:23">
      <c r="A13" s="23" t="s">
        <v>242</v>
      </c>
      <c r="B13" s="105" t="s">
        <v>243</v>
      </c>
      <c r="C13" s="23" t="s">
        <v>241</v>
      </c>
      <c r="D13" s="23" t="s">
        <v>46</v>
      </c>
      <c r="E13" s="23" t="s">
        <v>72</v>
      </c>
      <c r="F13" s="23" t="s">
        <v>73</v>
      </c>
      <c r="G13" s="23" t="s">
        <v>248</v>
      </c>
      <c r="H13" s="23" t="s">
        <v>249</v>
      </c>
      <c r="I13" s="108">
        <v>100482.5</v>
      </c>
      <c r="J13" s="108"/>
      <c r="K13" s="108"/>
      <c r="L13" s="108"/>
      <c r="M13" s="108"/>
      <c r="N13" s="108">
        <v>100482.5</v>
      </c>
      <c r="O13" s="108"/>
      <c r="P13" s="108"/>
      <c r="Q13" s="108"/>
      <c r="R13" s="108"/>
      <c r="S13" s="108"/>
      <c r="T13" s="108"/>
      <c r="U13" s="88"/>
      <c r="V13" s="108"/>
      <c r="W13" s="108"/>
    </row>
    <row r="14" ht="32.9" customHeight="1" spans="1:23">
      <c r="A14" s="23" t="s">
        <v>242</v>
      </c>
      <c r="B14" s="105" t="s">
        <v>243</v>
      </c>
      <c r="C14" s="23" t="s">
        <v>241</v>
      </c>
      <c r="D14" s="23" t="s">
        <v>46</v>
      </c>
      <c r="E14" s="23" t="s">
        <v>72</v>
      </c>
      <c r="F14" s="23" t="s">
        <v>73</v>
      </c>
      <c r="G14" s="23" t="s">
        <v>207</v>
      </c>
      <c r="H14" s="23" t="s">
        <v>208</v>
      </c>
      <c r="I14" s="108">
        <v>58690</v>
      </c>
      <c r="J14" s="108"/>
      <c r="K14" s="108"/>
      <c r="L14" s="108"/>
      <c r="M14" s="108"/>
      <c r="N14" s="108">
        <v>58690</v>
      </c>
      <c r="O14" s="108"/>
      <c r="P14" s="108"/>
      <c r="Q14" s="108"/>
      <c r="R14" s="108"/>
      <c r="S14" s="108"/>
      <c r="T14" s="108"/>
      <c r="U14" s="88"/>
      <c r="V14" s="108"/>
      <c r="W14" s="108"/>
    </row>
    <row r="15" ht="32.9" customHeight="1" spans="1:23">
      <c r="A15" s="23"/>
      <c r="B15" s="23"/>
      <c r="C15" s="23" t="s">
        <v>250</v>
      </c>
      <c r="D15" s="23"/>
      <c r="E15" s="23"/>
      <c r="F15" s="23"/>
      <c r="G15" s="23"/>
      <c r="H15" s="23"/>
      <c r="I15" s="108">
        <v>1200000</v>
      </c>
      <c r="J15" s="108"/>
      <c r="K15" s="108"/>
      <c r="L15" s="108"/>
      <c r="M15" s="108"/>
      <c r="N15" s="108">
        <v>1200000</v>
      </c>
      <c r="O15" s="108"/>
      <c r="P15" s="108"/>
      <c r="Q15" s="108"/>
      <c r="R15" s="108"/>
      <c r="S15" s="108"/>
      <c r="T15" s="108"/>
      <c r="U15" s="88"/>
      <c r="V15" s="108"/>
      <c r="W15" s="108"/>
    </row>
    <row r="16" ht="32.9" customHeight="1" spans="1:23">
      <c r="A16" s="23" t="s">
        <v>242</v>
      </c>
      <c r="B16" s="105" t="s">
        <v>251</v>
      </c>
      <c r="C16" s="23" t="s">
        <v>250</v>
      </c>
      <c r="D16" s="23" t="s">
        <v>46</v>
      </c>
      <c r="E16" s="23" t="s">
        <v>64</v>
      </c>
      <c r="F16" s="23" t="s">
        <v>65</v>
      </c>
      <c r="G16" s="23" t="s">
        <v>176</v>
      </c>
      <c r="H16" s="23" t="s">
        <v>177</v>
      </c>
      <c r="I16" s="108">
        <v>16000</v>
      </c>
      <c r="J16" s="108"/>
      <c r="K16" s="108"/>
      <c r="L16" s="108"/>
      <c r="M16" s="108"/>
      <c r="N16" s="108">
        <v>16000</v>
      </c>
      <c r="O16" s="108"/>
      <c r="P16" s="108"/>
      <c r="Q16" s="108"/>
      <c r="R16" s="108"/>
      <c r="S16" s="108"/>
      <c r="T16" s="108"/>
      <c r="U16" s="88"/>
      <c r="V16" s="108"/>
      <c r="W16" s="108"/>
    </row>
    <row r="17" ht="32.9" customHeight="1" spans="1:23">
      <c r="A17" s="23" t="s">
        <v>242</v>
      </c>
      <c r="B17" s="105" t="s">
        <v>251</v>
      </c>
      <c r="C17" s="23" t="s">
        <v>250</v>
      </c>
      <c r="D17" s="23" t="s">
        <v>46</v>
      </c>
      <c r="E17" s="23" t="s">
        <v>64</v>
      </c>
      <c r="F17" s="23" t="s">
        <v>65</v>
      </c>
      <c r="G17" s="23" t="s">
        <v>180</v>
      </c>
      <c r="H17" s="23" t="s">
        <v>181</v>
      </c>
      <c r="I17" s="108">
        <v>68000</v>
      </c>
      <c r="J17" s="108"/>
      <c r="K17" s="108"/>
      <c r="L17" s="108"/>
      <c r="M17" s="108"/>
      <c r="N17" s="108">
        <v>68000</v>
      </c>
      <c r="O17" s="108"/>
      <c r="P17" s="108"/>
      <c r="Q17" s="108"/>
      <c r="R17" s="108"/>
      <c r="S17" s="108"/>
      <c r="T17" s="108"/>
      <c r="U17" s="88"/>
      <c r="V17" s="108"/>
      <c r="W17" s="108"/>
    </row>
    <row r="18" ht="32.9" customHeight="1" spans="1:23">
      <c r="A18" s="23" t="s">
        <v>242</v>
      </c>
      <c r="B18" s="105" t="s">
        <v>251</v>
      </c>
      <c r="C18" s="23" t="s">
        <v>250</v>
      </c>
      <c r="D18" s="23" t="s">
        <v>46</v>
      </c>
      <c r="E18" s="23" t="s">
        <v>64</v>
      </c>
      <c r="F18" s="23" t="s">
        <v>65</v>
      </c>
      <c r="G18" s="23" t="s">
        <v>252</v>
      </c>
      <c r="H18" s="23" t="s">
        <v>253</v>
      </c>
      <c r="I18" s="108">
        <v>5000</v>
      </c>
      <c r="J18" s="108"/>
      <c r="K18" s="108"/>
      <c r="L18" s="108"/>
      <c r="M18" s="108"/>
      <c r="N18" s="108">
        <v>5000</v>
      </c>
      <c r="O18" s="108"/>
      <c r="P18" s="108"/>
      <c r="Q18" s="108"/>
      <c r="R18" s="108"/>
      <c r="S18" s="108"/>
      <c r="T18" s="108"/>
      <c r="U18" s="88"/>
      <c r="V18" s="108"/>
      <c r="W18" s="108"/>
    </row>
    <row r="19" ht="32.9" customHeight="1" spans="1:23">
      <c r="A19" s="23" t="s">
        <v>242</v>
      </c>
      <c r="B19" s="105" t="s">
        <v>251</v>
      </c>
      <c r="C19" s="23" t="s">
        <v>250</v>
      </c>
      <c r="D19" s="23" t="s">
        <v>46</v>
      </c>
      <c r="E19" s="23" t="s">
        <v>64</v>
      </c>
      <c r="F19" s="23" t="s">
        <v>65</v>
      </c>
      <c r="G19" s="23" t="s">
        <v>219</v>
      </c>
      <c r="H19" s="23" t="s">
        <v>220</v>
      </c>
      <c r="I19" s="108">
        <v>40000</v>
      </c>
      <c r="J19" s="108"/>
      <c r="K19" s="108"/>
      <c r="L19" s="108"/>
      <c r="M19" s="108"/>
      <c r="N19" s="108">
        <v>40000</v>
      </c>
      <c r="O19" s="108"/>
      <c r="P19" s="108"/>
      <c r="Q19" s="108"/>
      <c r="R19" s="108"/>
      <c r="S19" s="108"/>
      <c r="T19" s="108"/>
      <c r="U19" s="88"/>
      <c r="V19" s="108"/>
      <c r="W19" s="108"/>
    </row>
    <row r="20" ht="32.9" customHeight="1" spans="1:23">
      <c r="A20" s="23" t="s">
        <v>242</v>
      </c>
      <c r="B20" s="105" t="s">
        <v>251</v>
      </c>
      <c r="C20" s="23" t="s">
        <v>250</v>
      </c>
      <c r="D20" s="23" t="s">
        <v>46</v>
      </c>
      <c r="E20" s="23" t="s">
        <v>64</v>
      </c>
      <c r="F20" s="23" t="s">
        <v>65</v>
      </c>
      <c r="G20" s="23" t="s">
        <v>244</v>
      </c>
      <c r="H20" s="23" t="s">
        <v>245</v>
      </c>
      <c r="I20" s="108">
        <v>55000</v>
      </c>
      <c r="J20" s="108"/>
      <c r="K20" s="108"/>
      <c r="L20" s="108"/>
      <c r="M20" s="108"/>
      <c r="N20" s="108">
        <v>55000</v>
      </c>
      <c r="O20" s="108"/>
      <c r="P20" s="108"/>
      <c r="Q20" s="108"/>
      <c r="R20" s="108"/>
      <c r="S20" s="108"/>
      <c r="T20" s="108"/>
      <c r="U20" s="88"/>
      <c r="V20" s="108"/>
      <c r="W20" s="108"/>
    </row>
    <row r="21" ht="32.9" customHeight="1" spans="1:23">
      <c r="A21" s="23" t="s">
        <v>242</v>
      </c>
      <c r="B21" s="105" t="s">
        <v>251</v>
      </c>
      <c r="C21" s="23" t="s">
        <v>250</v>
      </c>
      <c r="D21" s="23" t="s">
        <v>46</v>
      </c>
      <c r="E21" s="23" t="s">
        <v>64</v>
      </c>
      <c r="F21" s="23" t="s">
        <v>65</v>
      </c>
      <c r="G21" s="23" t="s">
        <v>246</v>
      </c>
      <c r="H21" s="23" t="s">
        <v>247</v>
      </c>
      <c r="I21" s="108">
        <v>72000</v>
      </c>
      <c r="J21" s="108"/>
      <c r="K21" s="108"/>
      <c r="L21" s="108"/>
      <c r="M21" s="108"/>
      <c r="N21" s="108">
        <v>72000</v>
      </c>
      <c r="O21" s="108"/>
      <c r="P21" s="108"/>
      <c r="Q21" s="108"/>
      <c r="R21" s="108"/>
      <c r="S21" s="108"/>
      <c r="T21" s="108"/>
      <c r="U21" s="88"/>
      <c r="V21" s="108"/>
      <c r="W21" s="108"/>
    </row>
    <row r="22" ht="32.9" customHeight="1" spans="1:23">
      <c r="A22" s="23" t="s">
        <v>242</v>
      </c>
      <c r="B22" s="105" t="s">
        <v>251</v>
      </c>
      <c r="C22" s="23" t="s">
        <v>250</v>
      </c>
      <c r="D22" s="23" t="s">
        <v>46</v>
      </c>
      <c r="E22" s="23" t="s">
        <v>64</v>
      </c>
      <c r="F22" s="23" t="s">
        <v>65</v>
      </c>
      <c r="G22" s="23" t="s">
        <v>225</v>
      </c>
      <c r="H22" s="23" t="s">
        <v>226</v>
      </c>
      <c r="I22" s="108">
        <v>760000</v>
      </c>
      <c r="J22" s="108"/>
      <c r="K22" s="108"/>
      <c r="L22" s="108"/>
      <c r="M22" s="108"/>
      <c r="N22" s="108">
        <v>760000</v>
      </c>
      <c r="O22" s="108"/>
      <c r="P22" s="108"/>
      <c r="Q22" s="108"/>
      <c r="R22" s="108"/>
      <c r="S22" s="108"/>
      <c r="T22" s="108"/>
      <c r="U22" s="88"/>
      <c r="V22" s="108"/>
      <c r="W22" s="108"/>
    </row>
    <row r="23" ht="32.9" customHeight="1" spans="1:23">
      <c r="A23" s="23" t="s">
        <v>242</v>
      </c>
      <c r="B23" s="105" t="s">
        <v>251</v>
      </c>
      <c r="C23" s="23" t="s">
        <v>250</v>
      </c>
      <c r="D23" s="23" t="s">
        <v>46</v>
      </c>
      <c r="E23" s="23" t="s">
        <v>64</v>
      </c>
      <c r="F23" s="23" t="s">
        <v>65</v>
      </c>
      <c r="G23" s="23" t="s">
        <v>248</v>
      </c>
      <c r="H23" s="23" t="s">
        <v>249</v>
      </c>
      <c r="I23" s="108">
        <v>40000</v>
      </c>
      <c r="J23" s="108"/>
      <c r="K23" s="108"/>
      <c r="L23" s="108"/>
      <c r="M23" s="108"/>
      <c r="N23" s="108">
        <v>40000</v>
      </c>
      <c r="O23" s="108"/>
      <c r="P23" s="108"/>
      <c r="Q23" s="108"/>
      <c r="R23" s="108"/>
      <c r="S23" s="108"/>
      <c r="T23" s="108"/>
      <c r="U23" s="88"/>
      <c r="V23" s="108"/>
      <c r="W23" s="108"/>
    </row>
    <row r="24" ht="32.9" customHeight="1" spans="1:23">
      <c r="A24" s="23" t="s">
        <v>242</v>
      </c>
      <c r="B24" s="105" t="s">
        <v>251</v>
      </c>
      <c r="C24" s="23" t="s">
        <v>250</v>
      </c>
      <c r="D24" s="23" t="s">
        <v>46</v>
      </c>
      <c r="E24" s="23" t="s">
        <v>64</v>
      </c>
      <c r="F24" s="23" t="s">
        <v>65</v>
      </c>
      <c r="G24" s="23" t="s">
        <v>254</v>
      </c>
      <c r="H24" s="23" t="s">
        <v>255</v>
      </c>
      <c r="I24" s="108">
        <v>144000</v>
      </c>
      <c r="J24" s="108"/>
      <c r="K24" s="108"/>
      <c r="L24" s="108"/>
      <c r="M24" s="108"/>
      <c r="N24" s="108">
        <v>144000</v>
      </c>
      <c r="O24" s="108"/>
      <c r="P24" s="108"/>
      <c r="Q24" s="108"/>
      <c r="R24" s="108"/>
      <c r="S24" s="108"/>
      <c r="T24" s="108"/>
      <c r="U24" s="88"/>
      <c r="V24" s="108"/>
      <c r="W24" s="108"/>
    </row>
    <row r="25" ht="32.9" customHeight="1" spans="1:23">
      <c r="A25" s="23"/>
      <c r="B25" s="23"/>
      <c r="C25" s="23" t="s">
        <v>256</v>
      </c>
      <c r="D25" s="23"/>
      <c r="E25" s="23"/>
      <c r="F25" s="23"/>
      <c r="G25" s="23"/>
      <c r="H25" s="23"/>
      <c r="I25" s="108">
        <v>5038300</v>
      </c>
      <c r="J25" s="108">
        <v>4438300</v>
      </c>
      <c r="K25" s="108"/>
      <c r="L25" s="108"/>
      <c r="M25" s="108"/>
      <c r="N25" s="108">
        <v>600000</v>
      </c>
      <c r="O25" s="108"/>
      <c r="P25" s="108"/>
      <c r="Q25" s="108"/>
      <c r="R25" s="108"/>
      <c r="S25" s="108"/>
      <c r="T25" s="108"/>
      <c r="U25" s="88"/>
      <c r="V25" s="108"/>
      <c r="W25" s="108"/>
    </row>
    <row r="26" ht="32.9" customHeight="1" spans="1:23">
      <c r="A26" s="23" t="s">
        <v>257</v>
      </c>
      <c r="B26" s="105" t="s">
        <v>258</v>
      </c>
      <c r="C26" s="23" t="s">
        <v>256</v>
      </c>
      <c r="D26" s="23" t="s">
        <v>46</v>
      </c>
      <c r="E26" s="23" t="s">
        <v>105</v>
      </c>
      <c r="F26" s="23" t="s">
        <v>106</v>
      </c>
      <c r="G26" s="23" t="s">
        <v>259</v>
      </c>
      <c r="H26" s="23" t="s">
        <v>260</v>
      </c>
      <c r="I26" s="108">
        <v>600000</v>
      </c>
      <c r="J26" s="108"/>
      <c r="K26" s="108"/>
      <c r="L26" s="108"/>
      <c r="M26" s="108"/>
      <c r="N26" s="108">
        <v>600000</v>
      </c>
      <c r="O26" s="108"/>
      <c r="P26" s="108"/>
      <c r="Q26" s="108"/>
      <c r="R26" s="108"/>
      <c r="S26" s="108"/>
      <c r="T26" s="108"/>
      <c r="U26" s="88"/>
      <c r="V26" s="108"/>
      <c r="W26" s="108"/>
    </row>
    <row r="27" ht="32.9" customHeight="1" spans="1:23">
      <c r="A27" s="23" t="s">
        <v>257</v>
      </c>
      <c r="B27" s="105" t="s">
        <v>258</v>
      </c>
      <c r="C27" s="23" t="s">
        <v>256</v>
      </c>
      <c r="D27" s="23" t="s">
        <v>46</v>
      </c>
      <c r="E27" s="23" t="s">
        <v>115</v>
      </c>
      <c r="F27" s="23" t="s">
        <v>116</v>
      </c>
      <c r="G27" s="23" t="s">
        <v>209</v>
      </c>
      <c r="H27" s="23" t="s">
        <v>210</v>
      </c>
      <c r="I27" s="108">
        <v>300000</v>
      </c>
      <c r="J27" s="108">
        <v>300000</v>
      </c>
      <c r="K27" s="108"/>
      <c r="L27" s="108"/>
      <c r="M27" s="108"/>
      <c r="N27" s="108"/>
      <c r="O27" s="108"/>
      <c r="P27" s="108"/>
      <c r="Q27" s="108"/>
      <c r="R27" s="108"/>
      <c r="S27" s="108"/>
      <c r="T27" s="108"/>
      <c r="U27" s="88"/>
      <c r="V27" s="108"/>
      <c r="W27" s="108"/>
    </row>
    <row r="28" ht="32.9" customHeight="1" spans="1:23">
      <c r="A28" s="23" t="s">
        <v>257</v>
      </c>
      <c r="B28" s="105" t="s">
        <v>258</v>
      </c>
      <c r="C28" s="23" t="s">
        <v>256</v>
      </c>
      <c r="D28" s="23" t="s">
        <v>46</v>
      </c>
      <c r="E28" s="23" t="s">
        <v>115</v>
      </c>
      <c r="F28" s="23" t="s">
        <v>116</v>
      </c>
      <c r="G28" s="23" t="s">
        <v>217</v>
      </c>
      <c r="H28" s="23" t="s">
        <v>218</v>
      </c>
      <c r="I28" s="108">
        <v>1812435</v>
      </c>
      <c r="J28" s="108">
        <v>1812435</v>
      </c>
      <c r="K28" s="108"/>
      <c r="L28" s="108"/>
      <c r="M28" s="108"/>
      <c r="N28" s="108"/>
      <c r="O28" s="108"/>
      <c r="P28" s="108"/>
      <c r="Q28" s="108"/>
      <c r="R28" s="108"/>
      <c r="S28" s="108"/>
      <c r="T28" s="108"/>
      <c r="U28" s="88"/>
      <c r="V28" s="108"/>
      <c r="W28" s="108"/>
    </row>
    <row r="29" ht="32.9" customHeight="1" spans="1:23">
      <c r="A29" s="23" t="s">
        <v>257</v>
      </c>
      <c r="B29" s="105" t="s">
        <v>258</v>
      </c>
      <c r="C29" s="23" t="s">
        <v>256</v>
      </c>
      <c r="D29" s="23" t="s">
        <v>46</v>
      </c>
      <c r="E29" s="23" t="s">
        <v>115</v>
      </c>
      <c r="F29" s="23" t="s">
        <v>116</v>
      </c>
      <c r="G29" s="23" t="s">
        <v>261</v>
      </c>
      <c r="H29" s="23" t="s">
        <v>262</v>
      </c>
      <c r="I29" s="108">
        <v>20000</v>
      </c>
      <c r="J29" s="108">
        <v>20000</v>
      </c>
      <c r="K29" s="108"/>
      <c r="L29" s="108"/>
      <c r="M29" s="108"/>
      <c r="N29" s="108"/>
      <c r="O29" s="108"/>
      <c r="P29" s="108"/>
      <c r="Q29" s="108"/>
      <c r="R29" s="108"/>
      <c r="S29" s="108"/>
      <c r="T29" s="108"/>
      <c r="U29" s="88"/>
      <c r="V29" s="108"/>
      <c r="W29" s="108"/>
    </row>
    <row r="30" ht="32.9" customHeight="1" spans="1:23">
      <c r="A30" s="23" t="s">
        <v>257</v>
      </c>
      <c r="B30" s="105" t="s">
        <v>258</v>
      </c>
      <c r="C30" s="23" t="s">
        <v>256</v>
      </c>
      <c r="D30" s="23" t="s">
        <v>46</v>
      </c>
      <c r="E30" s="23" t="s">
        <v>115</v>
      </c>
      <c r="F30" s="23" t="s">
        <v>116</v>
      </c>
      <c r="G30" s="23" t="s">
        <v>225</v>
      </c>
      <c r="H30" s="23" t="s">
        <v>226</v>
      </c>
      <c r="I30" s="108">
        <v>303500</v>
      </c>
      <c r="J30" s="108">
        <v>303500</v>
      </c>
      <c r="K30" s="108"/>
      <c r="L30" s="108"/>
      <c r="M30" s="108"/>
      <c r="N30" s="108"/>
      <c r="O30" s="108"/>
      <c r="P30" s="108"/>
      <c r="Q30" s="108"/>
      <c r="R30" s="108"/>
      <c r="S30" s="108"/>
      <c r="T30" s="108"/>
      <c r="U30" s="88"/>
      <c r="V30" s="108"/>
      <c r="W30" s="108"/>
    </row>
    <row r="31" ht="32.9" customHeight="1" spans="1:23">
      <c r="A31" s="23" t="s">
        <v>257</v>
      </c>
      <c r="B31" s="105" t="s">
        <v>258</v>
      </c>
      <c r="C31" s="23" t="s">
        <v>256</v>
      </c>
      <c r="D31" s="23" t="s">
        <v>46</v>
      </c>
      <c r="E31" s="23" t="s">
        <v>115</v>
      </c>
      <c r="F31" s="23" t="s">
        <v>116</v>
      </c>
      <c r="G31" s="23" t="s">
        <v>248</v>
      </c>
      <c r="H31" s="23" t="s">
        <v>249</v>
      </c>
      <c r="I31" s="108">
        <v>20440</v>
      </c>
      <c r="J31" s="108">
        <v>20440</v>
      </c>
      <c r="K31" s="108"/>
      <c r="L31" s="108"/>
      <c r="M31" s="108"/>
      <c r="N31" s="108"/>
      <c r="O31" s="108"/>
      <c r="P31" s="108"/>
      <c r="Q31" s="108"/>
      <c r="R31" s="108"/>
      <c r="S31" s="108"/>
      <c r="T31" s="108"/>
      <c r="U31" s="88"/>
      <c r="V31" s="108"/>
      <c r="W31" s="108"/>
    </row>
    <row r="32" ht="32.9" customHeight="1" spans="1:23">
      <c r="A32" s="23" t="s">
        <v>257</v>
      </c>
      <c r="B32" s="105" t="s">
        <v>258</v>
      </c>
      <c r="C32" s="23" t="s">
        <v>256</v>
      </c>
      <c r="D32" s="23" t="s">
        <v>46</v>
      </c>
      <c r="E32" s="23" t="s">
        <v>115</v>
      </c>
      <c r="F32" s="23" t="s">
        <v>116</v>
      </c>
      <c r="G32" s="23" t="s">
        <v>207</v>
      </c>
      <c r="H32" s="23" t="s">
        <v>208</v>
      </c>
      <c r="I32" s="108">
        <v>427525</v>
      </c>
      <c r="J32" s="108">
        <v>427525</v>
      </c>
      <c r="K32" s="108"/>
      <c r="L32" s="108"/>
      <c r="M32" s="108"/>
      <c r="N32" s="108"/>
      <c r="O32" s="108"/>
      <c r="P32" s="108"/>
      <c r="Q32" s="108"/>
      <c r="R32" s="108"/>
      <c r="S32" s="108"/>
      <c r="T32" s="108"/>
      <c r="U32" s="88"/>
      <c r="V32" s="108"/>
      <c r="W32" s="108"/>
    </row>
    <row r="33" ht="32.9" customHeight="1" spans="1:23">
      <c r="A33" s="23" t="s">
        <v>257</v>
      </c>
      <c r="B33" s="105" t="s">
        <v>258</v>
      </c>
      <c r="C33" s="23" t="s">
        <v>256</v>
      </c>
      <c r="D33" s="23" t="s">
        <v>46</v>
      </c>
      <c r="E33" s="23" t="s">
        <v>115</v>
      </c>
      <c r="F33" s="23" t="s">
        <v>116</v>
      </c>
      <c r="G33" s="23" t="s">
        <v>259</v>
      </c>
      <c r="H33" s="23" t="s">
        <v>260</v>
      </c>
      <c r="I33" s="108">
        <v>549000</v>
      </c>
      <c r="J33" s="108">
        <v>549000</v>
      </c>
      <c r="K33" s="108"/>
      <c r="L33" s="108"/>
      <c r="M33" s="108"/>
      <c r="N33" s="108"/>
      <c r="O33" s="108"/>
      <c r="P33" s="108"/>
      <c r="Q33" s="108"/>
      <c r="R33" s="108"/>
      <c r="S33" s="108"/>
      <c r="T33" s="108"/>
      <c r="U33" s="88"/>
      <c r="V33" s="108"/>
      <c r="W33" s="108"/>
    </row>
    <row r="34" ht="32.9" customHeight="1" spans="1:23">
      <c r="A34" s="23" t="s">
        <v>257</v>
      </c>
      <c r="B34" s="105" t="s">
        <v>258</v>
      </c>
      <c r="C34" s="23" t="s">
        <v>256</v>
      </c>
      <c r="D34" s="23" t="s">
        <v>46</v>
      </c>
      <c r="E34" s="23" t="s">
        <v>115</v>
      </c>
      <c r="F34" s="23" t="s">
        <v>116</v>
      </c>
      <c r="G34" s="23" t="s">
        <v>254</v>
      </c>
      <c r="H34" s="23" t="s">
        <v>255</v>
      </c>
      <c r="I34" s="108">
        <v>1005400</v>
      </c>
      <c r="J34" s="108">
        <v>1005400</v>
      </c>
      <c r="K34" s="108"/>
      <c r="L34" s="108"/>
      <c r="M34" s="108"/>
      <c r="N34" s="108"/>
      <c r="O34" s="108"/>
      <c r="P34" s="108"/>
      <c r="Q34" s="108"/>
      <c r="R34" s="108"/>
      <c r="S34" s="108"/>
      <c r="T34" s="108"/>
      <c r="U34" s="88"/>
      <c r="V34" s="108"/>
      <c r="W34" s="108"/>
    </row>
    <row r="35" ht="32.9" customHeight="1" spans="1:23">
      <c r="A35" s="23"/>
      <c r="B35" s="23"/>
      <c r="C35" s="23" t="s">
        <v>263</v>
      </c>
      <c r="D35" s="23"/>
      <c r="E35" s="23"/>
      <c r="F35" s="23"/>
      <c r="G35" s="23"/>
      <c r="H35" s="23"/>
      <c r="I35" s="108">
        <v>8400000</v>
      </c>
      <c r="J35" s="108"/>
      <c r="K35" s="108"/>
      <c r="L35" s="108"/>
      <c r="M35" s="108"/>
      <c r="N35" s="108"/>
      <c r="O35" s="108"/>
      <c r="P35" s="108"/>
      <c r="Q35" s="108"/>
      <c r="R35" s="108">
        <v>8400000</v>
      </c>
      <c r="S35" s="108">
        <v>8400000</v>
      </c>
      <c r="T35" s="108"/>
      <c r="U35" s="88"/>
      <c r="V35" s="108"/>
      <c r="W35" s="108"/>
    </row>
    <row r="36" ht="32.9" customHeight="1" spans="1:23">
      <c r="A36" s="23" t="s">
        <v>242</v>
      </c>
      <c r="B36" s="105" t="s">
        <v>264</v>
      </c>
      <c r="C36" s="23" t="s">
        <v>263</v>
      </c>
      <c r="D36" s="23" t="s">
        <v>46</v>
      </c>
      <c r="E36" s="23" t="s">
        <v>64</v>
      </c>
      <c r="F36" s="23" t="s">
        <v>65</v>
      </c>
      <c r="G36" s="23" t="s">
        <v>176</v>
      </c>
      <c r="H36" s="23" t="s">
        <v>177</v>
      </c>
      <c r="I36" s="108">
        <v>50000</v>
      </c>
      <c r="J36" s="108"/>
      <c r="K36" s="108"/>
      <c r="L36" s="108"/>
      <c r="M36" s="108"/>
      <c r="N36" s="108"/>
      <c r="O36" s="108"/>
      <c r="P36" s="108"/>
      <c r="Q36" s="108"/>
      <c r="R36" s="108">
        <v>50000</v>
      </c>
      <c r="S36" s="108">
        <v>50000</v>
      </c>
      <c r="T36" s="108"/>
      <c r="U36" s="88"/>
      <c r="V36" s="108"/>
      <c r="W36" s="108"/>
    </row>
    <row r="37" ht="32.9" customHeight="1" spans="1:23">
      <c r="A37" s="23" t="s">
        <v>242</v>
      </c>
      <c r="B37" s="105" t="s">
        <v>264</v>
      </c>
      <c r="C37" s="23" t="s">
        <v>263</v>
      </c>
      <c r="D37" s="23" t="s">
        <v>46</v>
      </c>
      <c r="E37" s="23" t="s">
        <v>64</v>
      </c>
      <c r="F37" s="23" t="s">
        <v>65</v>
      </c>
      <c r="G37" s="23" t="s">
        <v>180</v>
      </c>
      <c r="H37" s="23" t="s">
        <v>181</v>
      </c>
      <c r="I37" s="108">
        <v>100000</v>
      </c>
      <c r="J37" s="108"/>
      <c r="K37" s="108"/>
      <c r="L37" s="108"/>
      <c r="M37" s="108"/>
      <c r="N37" s="108"/>
      <c r="O37" s="108"/>
      <c r="P37" s="108"/>
      <c r="Q37" s="108"/>
      <c r="R37" s="108">
        <v>100000</v>
      </c>
      <c r="S37" s="108">
        <v>100000</v>
      </c>
      <c r="T37" s="108"/>
      <c r="U37" s="88"/>
      <c r="V37" s="108"/>
      <c r="W37" s="108"/>
    </row>
    <row r="38" ht="32.9" customHeight="1" spans="1:23">
      <c r="A38" s="23" t="s">
        <v>242</v>
      </c>
      <c r="B38" s="105" t="s">
        <v>264</v>
      </c>
      <c r="C38" s="23" t="s">
        <v>263</v>
      </c>
      <c r="D38" s="23" t="s">
        <v>46</v>
      </c>
      <c r="E38" s="23" t="s">
        <v>64</v>
      </c>
      <c r="F38" s="23" t="s">
        <v>65</v>
      </c>
      <c r="G38" s="23" t="s">
        <v>252</v>
      </c>
      <c r="H38" s="23" t="s">
        <v>253</v>
      </c>
      <c r="I38" s="108">
        <v>88000</v>
      </c>
      <c r="J38" s="108"/>
      <c r="K38" s="108"/>
      <c r="L38" s="108"/>
      <c r="M38" s="108"/>
      <c r="N38" s="108"/>
      <c r="O38" s="108"/>
      <c r="P38" s="108"/>
      <c r="Q38" s="108"/>
      <c r="R38" s="108">
        <v>88000</v>
      </c>
      <c r="S38" s="108">
        <v>88000</v>
      </c>
      <c r="T38" s="108"/>
      <c r="U38" s="88"/>
      <c r="V38" s="108"/>
      <c r="W38" s="108"/>
    </row>
    <row r="39" ht="32.9" customHeight="1" spans="1:23">
      <c r="A39" s="23" t="s">
        <v>242</v>
      </c>
      <c r="B39" s="105" t="s">
        <v>264</v>
      </c>
      <c r="C39" s="23" t="s">
        <v>263</v>
      </c>
      <c r="D39" s="23" t="s">
        <v>46</v>
      </c>
      <c r="E39" s="23" t="s">
        <v>64</v>
      </c>
      <c r="F39" s="23" t="s">
        <v>65</v>
      </c>
      <c r="G39" s="23" t="s">
        <v>215</v>
      </c>
      <c r="H39" s="23" t="s">
        <v>216</v>
      </c>
      <c r="I39" s="108">
        <v>39460</v>
      </c>
      <c r="J39" s="108"/>
      <c r="K39" s="108"/>
      <c r="L39" s="108"/>
      <c r="M39" s="108"/>
      <c r="N39" s="108"/>
      <c r="O39" s="108"/>
      <c r="P39" s="108"/>
      <c r="Q39" s="108"/>
      <c r="R39" s="108">
        <v>39460</v>
      </c>
      <c r="S39" s="108">
        <v>39460</v>
      </c>
      <c r="T39" s="108"/>
      <c r="U39" s="88"/>
      <c r="V39" s="108"/>
      <c r="W39" s="108"/>
    </row>
    <row r="40" ht="32.9" customHeight="1" spans="1:23">
      <c r="A40" s="23" t="s">
        <v>242</v>
      </c>
      <c r="B40" s="105" t="s">
        <v>264</v>
      </c>
      <c r="C40" s="23" t="s">
        <v>263</v>
      </c>
      <c r="D40" s="23" t="s">
        <v>46</v>
      </c>
      <c r="E40" s="23" t="s">
        <v>64</v>
      </c>
      <c r="F40" s="23" t="s">
        <v>65</v>
      </c>
      <c r="G40" s="23" t="s">
        <v>219</v>
      </c>
      <c r="H40" s="23" t="s">
        <v>220</v>
      </c>
      <c r="I40" s="108">
        <v>220400</v>
      </c>
      <c r="J40" s="108"/>
      <c r="K40" s="108"/>
      <c r="L40" s="108"/>
      <c r="M40" s="108"/>
      <c r="N40" s="108"/>
      <c r="O40" s="108"/>
      <c r="P40" s="108"/>
      <c r="Q40" s="108"/>
      <c r="R40" s="108">
        <v>220400</v>
      </c>
      <c r="S40" s="108">
        <v>220400</v>
      </c>
      <c r="T40" s="108"/>
      <c r="U40" s="88"/>
      <c r="V40" s="108"/>
      <c r="W40" s="108"/>
    </row>
    <row r="41" ht="32.9" customHeight="1" spans="1:23">
      <c r="A41" s="23" t="s">
        <v>242</v>
      </c>
      <c r="B41" s="105" t="s">
        <v>264</v>
      </c>
      <c r="C41" s="23" t="s">
        <v>263</v>
      </c>
      <c r="D41" s="23" t="s">
        <v>46</v>
      </c>
      <c r="E41" s="23" t="s">
        <v>64</v>
      </c>
      <c r="F41" s="23" t="s">
        <v>65</v>
      </c>
      <c r="G41" s="23" t="s">
        <v>221</v>
      </c>
      <c r="H41" s="23" t="s">
        <v>222</v>
      </c>
      <c r="I41" s="108">
        <v>20000</v>
      </c>
      <c r="J41" s="108"/>
      <c r="K41" s="108"/>
      <c r="L41" s="108"/>
      <c r="M41" s="108"/>
      <c r="N41" s="108"/>
      <c r="O41" s="108"/>
      <c r="P41" s="108"/>
      <c r="Q41" s="108"/>
      <c r="R41" s="108">
        <v>20000</v>
      </c>
      <c r="S41" s="108">
        <v>20000</v>
      </c>
      <c r="T41" s="108"/>
      <c r="U41" s="88"/>
      <c r="V41" s="108"/>
      <c r="W41" s="108"/>
    </row>
    <row r="42" ht="32.9" customHeight="1" spans="1:23">
      <c r="A42" s="23" t="s">
        <v>242</v>
      </c>
      <c r="B42" s="105" t="s">
        <v>264</v>
      </c>
      <c r="C42" s="23" t="s">
        <v>263</v>
      </c>
      <c r="D42" s="23" t="s">
        <v>46</v>
      </c>
      <c r="E42" s="23" t="s">
        <v>64</v>
      </c>
      <c r="F42" s="23" t="s">
        <v>65</v>
      </c>
      <c r="G42" s="23" t="s">
        <v>261</v>
      </c>
      <c r="H42" s="23" t="s">
        <v>262</v>
      </c>
      <c r="I42" s="108">
        <v>70000</v>
      </c>
      <c r="J42" s="108"/>
      <c r="K42" s="108"/>
      <c r="L42" s="108"/>
      <c r="M42" s="108"/>
      <c r="N42" s="108"/>
      <c r="O42" s="108"/>
      <c r="P42" s="108"/>
      <c r="Q42" s="108"/>
      <c r="R42" s="108">
        <v>70000</v>
      </c>
      <c r="S42" s="108">
        <v>70000</v>
      </c>
      <c r="T42" s="108"/>
      <c r="U42" s="88"/>
      <c r="V42" s="108"/>
      <c r="W42" s="108"/>
    </row>
    <row r="43" ht="32.9" customHeight="1" spans="1:23">
      <c r="A43" s="23" t="s">
        <v>242</v>
      </c>
      <c r="B43" s="105" t="s">
        <v>264</v>
      </c>
      <c r="C43" s="23" t="s">
        <v>263</v>
      </c>
      <c r="D43" s="23" t="s">
        <v>46</v>
      </c>
      <c r="E43" s="23" t="s">
        <v>64</v>
      </c>
      <c r="F43" s="23" t="s">
        <v>65</v>
      </c>
      <c r="G43" s="23" t="s">
        <v>246</v>
      </c>
      <c r="H43" s="23" t="s">
        <v>247</v>
      </c>
      <c r="I43" s="108">
        <v>186000</v>
      </c>
      <c r="J43" s="108"/>
      <c r="K43" s="108"/>
      <c r="L43" s="108"/>
      <c r="M43" s="108"/>
      <c r="N43" s="108"/>
      <c r="O43" s="108"/>
      <c r="P43" s="108"/>
      <c r="Q43" s="108"/>
      <c r="R43" s="108">
        <v>186000</v>
      </c>
      <c r="S43" s="108">
        <v>186000</v>
      </c>
      <c r="T43" s="108"/>
      <c r="U43" s="88"/>
      <c r="V43" s="108"/>
      <c r="W43" s="108"/>
    </row>
    <row r="44" ht="32.9" customHeight="1" spans="1:23">
      <c r="A44" s="23" t="s">
        <v>242</v>
      </c>
      <c r="B44" s="105" t="s">
        <v>264</v>
      </c>
      <c r="C44" s="23" t="s">
        <v>263</v>
      </c>
      <c r="D44" s="23" t="s">
        <v>46</v>
      </c>
      <c r="E44" s="23" t="s">
        <v>64</v>
      </c>
      <c r="F44" s="23" t="s">
        <v>65</v>
      </c>
      <c r="G44" s="23" t="s">
        <v>248</v>
      </c>
      <c r="H44" s="23" t="s">
        <v>249</v>
      </c>
      <c r="I44" s="108">
        <v>164000</v>
      </c>
      <c r="J44" s="108"/>
      <c r="K44" s="108"/>
      <c r="L44" s="108"/>
      <c r="M44" s="108"/>
      <c r="N44" s="108"/>
      <c r="O44" s="108"/>
      <c r="P44" s="108"/>
      <c r="Q44" s="108"/>
      <c r="R44" s="108">
        <v>164000</v>
      </c>
      <c r="S44" s="108">
        <v>164000</v>
      </c>
      <c r="T44" s="108"/>
      <c r="U44" s="88"/>
      <c r="V44" s="108"/>
      <c r="W44" s="108"/>
    </row>
    <row r="45" ht="32.9" customHeight="1" spans="1:23">
      <c r="A45" s="23" t="s">
        <v>242</v>
      </c>
      <c r="B45" s="105" t="s">
        <v>264</v>
      </c>
      <c r="C45" s="23" t="s">
        <v>263</v>
      </c>
      <c r="D45" s="23" t="s">
        <v>46</v>
      </c>
      <c r="E45" s="23" t="s">
        <v>64</v>
      </c>
      <c r="F45" s="23" t="s">
        <v>65</v>
      </c>
      <c r="G45" s="23" t="s">
        <v>207</v>
      </c>
      <c r="H45" s="23" t="s">
        <v>208</v>
      </c>
      <c r="I45" s="108">
        <v>30000</v>
      </c>
      <c r="J45" s="108"/>
      <c r="K45" s="108"/>
      <c r="L45" s="108"/>
      <c r="M45" s="108"/>
      <c r="N45" s="108"/>
      <c r="O45" s="108"/>
      <c r="P45" s="108"/>
      <c r="Q45" s="108"/>
      <c r="R45" s="108">
        <v>30000</v>
      </c>
      <c r="S45" s="108">
        <v>30000</v>
      </c>
      <c r="T45" s="108"/>
      <c r="U45" s="88"/>
      <c r="V45" s="108"/>
      <c r="W45" s="108"/>
    </row>
    <row r="46" ht="32.9" customHeight="1" spans="1:23">
      <c r="A46" s="23" t="s">
        <v>242</v>
      </c>
      <c r="B46" s="105" t="s">
        <v>264</v>
      </c>
      <c r="C46" s="23" t="s">
        <v>263</v>
      </c>
      <c r="D46" s="23" t="s">
        <v>46</v>
      </c>
      <c r="E46" s="23" t="s">
        <v>64</v>
      </c>
      <c r="F46" s="23" t="s">
        <v>65</v>
      </c>
      <c r="G46" s="23" t="s">
        <v>254</v>
      </c>
      <c r="H46" s="23" t="s">
        <v>255</v>
      </c>
      <c r="I46" s="108">
        <v>115800</v>
      </c>
      <c r="J46" s="108"/>
      <c r="K46" s="108"/>
      <c r="L46" s="108"/>
      <c r="M46" s="108"/>
      <c r="N46" s="108"/>
      <c r="O46" s="108"/>
      <c r="P46" s="108"/>
      <c r="Q46" s="108"/>
      <c r="R46" s="108">
        <v>115800</v>
      </c>
      <c r="S46" s="108">
        <v>115800</v>
      </c>
      <c r="T46" s="108"/>
      <c r="U46" s="88"/>
      <c r="V46" s="108"/>
      <c r="W46" s="108"/>
    </row>
    <row r="47" ht="32.9" customHeight="1" spans="1:23">
      <c r="A47" s="23" t="s">
        <v>242</v>
      </c>
      <c r="B47" s="105" t="s">
        <v>264</v>
      </c>
      <c r="C47" s="23" t="s">
        <v>263</v>
      </c>
      <c r="D47" s="23" t="s">
        <v>46</v>
      </c>
      <c r="E47" s="23" t="s">
        <v>68</v>
      </c>
      <c r="F47" s="23" t="s">
        <v>69</v>
      </c>
      <c r="G47" s="23" t="s">
        <v>176</v>
      </c>
      <c r="H47" s="23" t="s">
        <v>177</v>
      </c>
      <c r="I47" s="108">
        <v>140800</v>
      </c>
      <c r="J47" s="108"/>
      <c r="K47" s="108"/>
      <c r="L47" s="108"/>
      <c r="M47" s="108"/>
      <c r="N47" s="108"/>
      <c r="O47" s="108"/>
      <c r="P47" s="108"/>
      <c r="Q47" s="108"/>
      <c r="R47" s="108">
        <v>140800</v>
      </c>
      <c r="S47" s="108">
        <v>140800</v>
      </c>
      <c r="T47" s="108"/>
      <c r="U47" s="88"/>
      <c r="V47" s="108"/>
      <c r="W47" s="108"/>
    </row>
    <row r="48" ht="32.9" customHeight="1" spans="1:23">
      <c r="A48" s="23" t="s">
        <v>242</v>
      </c>
      <c r="B48" s="105" t="s">
        <v>264</v>
      </c>
      <c r="C48" s="23" t="s">
        <v>263</v>
      </c>
      <c r="D48" s="23" t="s">
        <v>46</v>
      </c>
      <c r="E48" s="23" t="s">
        <v>68</v>
      </c>
      <c r="F48" s="23" t="s">
        <v>69</v>
      </c>
      <c r="G48" s="23" t="s">
        <v>180</v>
      </c>
      <c r="H48" s="23" t="s">
        <v>181</v>
      </c>
      <c r="I48" s="108">
        <v>6200000</v>
      </c>
      <c r="J48" s="108"/>
      <c r="K48" s="108"/>
      <c r="L48" s="108"/>
      <c r="M48" s="108"/>
      <c r="N48" s="108"/>
      <c r="O48" s="108"/>
      <c r="P48" s="108"/>
      <c r="Q48" s="108"/>
      <c r="R48" s="108">
        <v>6200000</v>
      </c>
      <c r="S48" s="108">
        <v>6200000</v>
      </c>
      <c r="T48" s="108"/>
      <c r="U48" s="88"/>
      <c r="V48" s="108"/>
      <c r="W48" s="108"/>
    </row>
    <row r="49" ht="32.9" customHeight="1" spans="1:23">
      <c r="A49" s="23" t="s">
        <v>242</v>
      </c>
      <c r="B49" s="105" t="s">
        <v>264</v>
      </c>
      <c r="C49" s="23" t="s">
        <v>263</v>
      </c>
      <c r="D49" s="23" t="s">
        <v>46</v>
      </c>
      <c r="E49" s="23" t="s">
        <v>68</v>
      </c>
      <c r="F49" s="23" t="s">
        <v>69</v>
      </c>
      <c r="G49" s="23" t="s">
        <v>252</v>
      </c>
      <c r="H49" s="23" t="s">
        <v>253</v>
      </c>
      <c r="I49" s="108">
        <v>46340</v>
      </c>
      <c r="J49" s="108"/>
      <c r="K49" s="108"/>
      <c r="L49" s="108"/>
      <c r="M49" s="108"/>
      <c r="N49" s="108"/>
      <c r="O49" s="108"/>
      <c r="P49" s="108"/>
      <c r="Q49" s="108"/>
      <c r="R49" s="108">
        <v>46340</v>
      </c>
      <c r="S49" s="108">
        <v>46340</v>
      </c>
      <c r="T49" s="108"/>
      <c r="U49" s="88"/>
      <c r="V49" s="108"/>
      <c r="W49" s="108"/>
    </row>
    <row r="50" ht="32.9" customHeight="1" spans="1:23">
      <c r="A50" s="23" t="s">
        <v>242</v>
      </c>
      <c r="B50" s="105" t="s">
        <v>264</v>
      </c>
      <c r="C50" s="23" t="s">
        <v>263</v>
      </c>
      <c r="D50" s="23" t="s">
        <v>46</v>
      </c>
      <c r="E50" s="23" t="s">
        <v>68</v>
      </c>
      <c r="F50" s="23" t="s">
        <v>69</v>
      </c>
      <c r="G50" s="23" t="s">
        <v>219</v>
      </c>
      <c r="H50" s="23" t="s">
        <v>220</v>
      </c>
      <c r="I50" s="108">
        <v>400000</v>
      </c>
      <c r="J50" s="108"/>
      <c r="K50" s="108"/>
      <c r="L50" s="108"/>
      <c r="M50" s="108"/>
      <c r="N50" s="108"/>
      <c r="O50" s="108"/>
      <c r="P50" s="108"/>
      <c r="Q50" s="108"/>
      <c r="R50" s="108">
        <v>400000</v>
      </c>
      <c r="S50" s="108">
        <v>400000</v>
      </c>
      <c r="T50" s="108"/>
      <c r="U50" s="88"/>
      <c r="V50" s="108"/>
      <c r="W50" s="108"/>
    </row>
    <row r="51" ht="32.9" customHeight="1" spans="1:23">
      <c r="A51" s="23" t="s">
        <v>242</v>
      </c>
      <c r="B51" s="105" t="s">
        <v>264</v>
      </c>
      <c r="C51" s="23" t="s">
        <v>263</v>
      </c>
      <c r="D51" s="23" t="s">
        <v>46</v>
      </c>
      <c r="E51" s="23" t="s">
        <v>68</v>
      </c>
      <c r="F51" s="23" t="s">
        <v>69</v>
      </c>
      <c r="G51" s="23" t="s">
        <v>246</v>
      </c>
      <c r="H51" s="23" t="s">
        <v>247</v>
      </c>
      <c r="I51" s="108">
        <v>156800</v>
      </c>
      <c r="J51" s="108"/>
      <c r="K51" s="108"/>
      <c r="L51" s="108"/>
      <c r="M51" s="108"/>
      <c r="N51" s="108"/>
      <c r="O51" s="108"/>
      <c r="P51" s="108"/>
      <c r="Q51" s="108"/>
      <c r="R51" s="108">
        <v>156800</v>
      </c>
      <c r="S51" s="108">
        <v>156800</v>
      </c>
      <c r="T51" s="108"/>
      <c r="U51" s="88"/>
      <c r="V51" s="108"/>
      <c r="W51" s="108"/>
    </row>
    <row r="52" ht="32.9" customHeight="1" spans="1:23">
      <c r="A52" s="23" t="s">
        <v>242</v>
      </c>
      <c r="B52" s="105" t="s">
        <v>264</v>
      </c>
      <c r="C52" s="23" t="s">
        <v>263</v>
      </c>
      <c r="D52" s="23" t="s">
        <v>46</v>
      </c>
      <c r="E52" s="23" t="s">
        <v>68</v>
      </c>
      <c r="F52" s="23" t="s">
        <v>69</v>
      </c>
      <c r="G52" s="23" t="s">
        <v>248</v>
      </c>
      <c r="H52" s="23" t="s">
        <v>249</v>
      </c>
      <c r="I52" s="108">
        <v>342400</v>
      </c>
      <c r="J52" s="108"/>
      <c r="K52" s="108"/>
      <c r="L52" s="108"/>
      <c r="M52" s="108"/>
      <c r="N52" s="108"/>
      <c r="O52" s="108"/>
      <c r="P52" s="108"/>
      <c r="Q52" s="108"/>
      <c r="R52" s="108">
        <v>342400</v>
      </c>
      <c r="S52" s="108">
        <v>342400</v>
      </c>
      <c r="T52" s="108"/>
      <c r="U52" s="88"/>
      <c r="V52" s="108"/>
      <c r="W52" s="108"/>
    </row>
    <row r="53" ht="32.9" customHeight="1" spans="1:23">
      <c r="A53" s="23" t="s">
        <v>242</v>
      </c>
      <c r="B53" s="105" t="s">
        <v>264</v>
      </c>
      <c r="C53" s="23" t="s">
        <v>263</v>
      </c>
      <c r="D53" s="23" t="s">
        <v>46</v>
      </c>
      <c r="E53" s="23" t="s">
        <v>68</v>
      </c>
      <c r="F53" s="23" t="s">
        <v>69</v>
      </c>
      <c r="G53" s="23" t="s">
        <v>265</v>
      </c>
      <c r="H53" s="23" t="s">
        <v>266</v>
      </c>
      <c r="I53" s="108">
        <v>30000</v>
      </c>
      <c r="J53" s="108"/>
      <c r="K53" s="108"/>
      <c r="L53" s="108"/>
      <c r="M53" s="108"/>
      <c r="N53" s="108"/>
      <c r="O53" s="108"/>
      <c r="P53" s="108"/>
      <c r="Q53" s="108"/>
      <c r="R53" s="108">
        <v>30000</v>
      </c>
      <c r="S53" s="108">
        <v>30000</v>
      </c>
      <c r="T53" s="108"/>
      <c r="U53" s="88"/>
      <c r="V53" s="108"/>
      <c r="W53" s="108"/>
    </row>
    <row r="54" ht="32.9" customHeight="1" spans="1:23">
      <c r="A54" s="23"/>
      <c r="B54" s="23"/>
      <c r="C54" s="23" t="s">
        <v>267</v>
      </c>
      <c r="D54" s="23"/>
      <c r="E54" s="23"/>
      <c r="F54" s="23"/>
      <c r="G54" s="23"/>
      <c r="H54" s="23"/>
      <c r="I54" s="108">
        <v>4255155</v>
      </c>
      <c r="J54" s="108">
        <v>4248200</v>
      </c>
      <c r="K54" s="108">
        <v>4248200</v>
      </c>
      <c r="L54" s="108"/>
      <c r="M54" s="108"/>
      <c r="N54" s="108">
        <v>6955</v>
      </c>
      <c r="O54" s="108"/>
      <c r="P54" s="108"/>
      <c r="Q54" s="108"/>
      <c r="R54" s="108"/>
      <c r="S54" s="108"/>
      <c r="T54" s="108"/>
      <c r="U54" s="88"/>
      <c r="V54" s="108"/>
      <c r="W54" s="108"/>
    </row>
    <row r="55" ht="32.9" customHeight="1" spans="1:23">
      <c r="A55" s="23" t="s">
        <v>242</v>
      </c>
      <c r="B55" s="105" t="s">
        <v>268</v>
      </c>
      <c r="C55" s="23" t="s">
        <v>267</v>
      </c>
      <c r="D55" s="23" t="s">
        <v>46</v>
      </c>
      <c r="E55" s="23" t="s">
        <v>99</v>
      </c>
      <c r="F55" s="23" t="s">
        <v>100</v>
      </c>
      <c r="G55" s="23" t="s">
        <v>269</v>
      </c>
      <c r="H55" s="23" t="s">
        <v>270</v>
      </c>
      <c r="I55" s="108">
        <v>6955</v>
      </c>
      <c r="J55" s="108"/>
      <c r="K55" s="108"/>
      <c r="L55" s="108"/>
      <c r="M55" s="108"/>
      <c r="N55" s="108">
        <v>6955</v>
      </c>
      <c r="O55" s="108"/>
      <c r="P55" s="108"/>
      <c r="Q55" s="108"/>
      <c r="R55" s="108"/>
      <c r="S55" s="108"/>
      <c r="T55" s="108"/>
      <c r="U55" s="88"/>
      <c r="V55" s="108"/>
      <c r="W55" s="108"/>
    </row>
    <row r="56" ht="32.9" customHeight="1" spans="1:23">
      <c r="A56" s="23" t="s">
        <v>242</v>
      </c>
      <c r="B56" s="105" t="s">
        <v>268</v>
      </c>
      <c r="C56" s="23" t="s">
        <v>267</v>
      </c>
      <c r="D56" s="23" t="s">
        <v>46</v>
      </c>
      <c r="E56" s="23" t="s">
        <v>109</v>
      </c>
      <c r="F56" s="23" t="s">
        <v>110</v>
      </c>
      <c r="G56" s="23" t="s">
        <v>252</v>
      </c>
      <c r="H56" s="23" t="s">
        <v>253</v>
      </c>
      <c r="I56" s="108">
        <v>100000</v>
      </c>
      <c r="J56" s="108">
        <v>100000</v>
      </c>
      <c r="K56" s="108">
        <v>100000</v>
      </c>
      <c r="L56" s="108"/>
      <c r="M56" s="108"/>
      <c r="N56" s="108"/>
      <c r="O56" s="108"/>
      <c r="P56" s="108"/>
      <c r="Q56" s="108"/>
      <c r="R56" s="108"/>
      <c r="S56" s="108"/>
      <c r="T56" s="108"/>
      <c r="U56" s="88"/>
      <c r="V56" s="108"/>
      <c r="W56" s="108"/>
    </row>
    <row r="57" ht="32.9" customHeight="1" spans="1:23">
      <c r="A57" s="23" t="s">
        <v>242</v>
      </c>
      <c r="B57" s="105" t="s">
        <v>268</v>
      </c>
      <c r="C57" s="23" t="s">
        <v>267</v>
      </c>
      <c r="D57" s="23" t="s">
        <v>46</v>
      </c>
      <c r="E57" s="23" t="s">
        <v>109</v>
      </c>
      <c r="F57" s="23" t="s">
        <v>110</v>
      </c>
      <c r="G57" s="23" t="s">
        <v>215</v>
      </c>
      <c r="H57" s="23" t="s">
        <v>216</v>
      </c>
      <c r="I57" s="108">
        <v>25600</v>
      </c>
      <c r="J57" s="108">
        <v>25600</v>
      </c>
      <c r="K57" s="108">
        <v>25600</v>
      </c>
      <c r="L57" s="108"/>
      <c r="M57" s="108"/>
      <c r="N57" s="108"/>
      <c r="O57" s="108"/>
      <c r="P57" s="108"/>
      <c r="Q57" s="108"/>
      <c r="R57" s="108"/>
      <c r="S57" s="108"/>
      <c r="T57" s="108"/>
      <c r="U57" s="88"/>
      <c r="V57" s="108"/>
      <c r="W57" s="108"/>
    </row>
    <row r="58" ht="32.9" customHeight="1" spans="1:23">
      <c r="A58" s="23" t="s">
        <v>242</v>
      </c>
      <c r="B58" s="105" t="s">
        <v>268</v>
      </c>
      <c r="C58" s="23" t="s">
        <v>267</v>
      </c>
      <c r="D58" s="23" t="s">
        <v>46</v>
      </c>
      <c r="E58" s="23" t="s">
        <v>109</v>
      </c>
      <c r="F58" s="23" t="s">
        <v>110</v>
      </c>
      <c r="G58" s="23" t="s">
        <v>219</v>
      </c>
      <c r="H58" s="23" t="s">
        <v>220</v>
      </c>
      <c r="I58" s="108">
        <v>550000</v>
      </c>
      <c r="J58" s="108">
        <v>550000</v>
      </c>
      <c r="K58" s="108">
        <v>550000</v>
      </c>
      <c r="L58" s="108"/>
      <c r="M58" s="108"/>
      <c r="N58" s="108"/>
      <c r="O58" s="108"/>
      <c r="P58" s="108"/>
      <c r="Q58" s="108"/>
      <c r="R58" s="108"/>
      <c r="S58" s="108"/>
      <c r="T58" s="108"/>
      <c r="U58" s="88"/>
      <c r="V58" s="108"/>
      <c r="W58" s="108"/>
    </row>
    <row r="59" ht="32.9" customHeight="1" spans="1:23">
      <c r="A59" s="23" t="s">
        <v>242</v>
      </c>
      <c r="B59" s="105" t="s">
        <v>268</v>
      </c>
      <c r="C59" s="23" t="s">
        <v>267</v>
      </c>
      <c r="D59" s="23" t="s">
        <v>46</v>
      </c>
      <c r="E59" s="23" t="s">
        <v>109</v>
      </c>
      <c r="F59" s="23" t="s">
        <v>110</v>
      </c>
      <c r="G59" s="23" t="s">
        <v>221</v>
      </c>
      <c r="H59" s="23" t="s">
        <v>222</v>
      </c>
      <c r="I59" s="108">
        <v>328000</v>
      </c>
      <c r="J59" s="108">
        <v>328000</v>
      </c>
      <c r="K59" s="108">
        <v>328000</v>
      </c>
      <c r="L59" s="108"/>
      <c r="M59" s="108"/>
      <c r="N59" s="108"/>
      <c r="O59" s="108"/>
      <c r="P59" s="108"/>
      <c r="Q59" s="108"/>
      <c r="R59" s="108"/>
      <c r="S59" s="108"/>
      <c r="T59" s="108"/>
      <c r="U59" s="88"/>
      <c r="V59" s="108"/>
      <c r="W59" s="108"/>
    </row>
    <row r="60" ht="32.9" customHeight="1" spans="1:23">
      <c r="A60" s="23" t="s">
        <v>242</v>
      </c>
      <c r="B60" s="105" t="s">
        <v>268</v>
      </c>
      <c r="C60" s="23" t="s">
        <v>267</v>
      </c>
      <c r="D60" s="23" t="s">
        <v>46</v>
      </c>
      <c r="E60" s="23" t="s">
        <v>109</v>
      </c>
      <c r="F60" s="23" t="s">
        <v>110</v>
      </c>
      <c r="G60" s="23" t="s">
        <v>269</v>
      </c>
      <c r="H60" s="23" t="s">
        <v>270</v>
      </c>
      <c r="I60" s="108">
        <v>473860</v>
      </c>
      <c r="J60" s="108">
        <v>473860</v>
      </c>
      <c r="K60" s="108">
        <v>473860</v>
      </c>
      <c r="L60" s="108"/>
      <c r="M60" s="108"/>
      <c r="N60" s="108"/>
      <c r="O60" s="108"/>
      <c r="P60" s="108"/>
      <c r="Q60" s="108"/>
      <c r="R60" s="108"/>
      <c r="S60" s="108"/>
      <c r="T60" s="108"/>
      <c r="U60" s="88"/>
      <c r="V60" s="108"/>
      <c r="W60" s="108"/>
    </row>
    <row r="61" ht="32.9" customHeight="1" spans="1:23">
      <c r="A61" s="23" t="s">
        <v>242</v>
      </c>
      <c r="B61" s="105" t="s">
        <v>268</v>
      </c>
      <c r="C61" s="23" t="s">
        <v>267</v>
      </c>
      <c r="D61" s="23" t="s">
        <v>46</v>
      </c>
      <c r="E61" s="23" t="s">
        <v>109</v>
      </c>
      <c r="F61" s="23" t="s">
        <v>110</v>
      </c>
      <c r="G61" s="23" t="s">
        <v>223</v>
      </c>
      <c r="H61" s="23" t="s">
        <v>224</v>
      </c>
      <c r="I61" s="108">
        <v>280750</v>
      </c>
      <c r="J61" s="108">
        <v>280750</v>
      </c>
      <c r="K61" s="108">
        <v>280750</v>
      </c>
      <c r="L61" s="108"/>
      <c r="M61" s="108"/>
      <c r="N61" s="108"/>
      <c r="O61" s="108"/>
      <c r="P61" s="108"/>
      <c r="Q61" s="108"/>
      <c r="R61" s="108"/>
      <c r="S61" s="108"/>
      <c r="T61" s="108"/>
      <c r="U61" s="88"/>
      <c r="V61" s="108"/>
      <c r="W61" s="108"/>
    </row>
    <row r="62" ht="32.9" customHeight="1" spans="1:23">
      <c r="A62" s="23" t="s">
        <v>242</v>
      </c>
      <c r="B62" s="105" t="s">
        <v>268</v>
      </c>
      <c r="C62" s="23" t="s">
        <v>267</v>
      </c>
      <c r="D62" s="23" t="s">
        <v>46</v>
      </c>
      <c r="E62" s="23" t="s">
        <v>109</v>
      </c>
      <c r="F62" s="23" t="s">
        <v>110</v>
      </c>
      <c r="G62" s="23" t="s">
        <v>261</v>
      </c>
      <c r="H62" s="23" t="s">
        <v>262</v>
      </c>
      <c r="I62" s="108">
        <v>417100</v>
      </c>
      <c r="J62" s="108">
        <v>417100</v>
      </c>
      <c r="K62" s="108">
        <v>417100</v>
      </c>
      <c r="L62" s="108"/>
      <c r="M62" s="108"/>
      <c r="N62" s="108"/>
      <c r="O62" s="108"/>
      <c r="P62" s="108"/>
      <c r="Q62" s="108"/>
      <c r="R62" s="108"/>
      <c r="S62" s="108"/>
      <c r="T62" s="108"/>
      <c r="U62" s="88"/>
      <c r="V62" s="108"/>
      <c r="W62" s="108"/>
    </row>
    <row r="63" ht="32.9" customHeight="1" spans="1:23">
      <c r="A63" s="23" t="s">
        <v>242</v>
      </c>
      <c r="B63" s="105" t="s">
        <v>268</v>
      </c>
      <c r="C63" s="23" t="s">
        <v>267</v>
      </c>
      <c r="D63" s="23" t="s">
        <v>46</v>
      </c>
      <c r="E63" s="23" t="s">
        <v>109</v>
      </c>
      <c r="F63" s="23" t="s">
        <v>110</v>
      </c>
      <c r="G63" s="23" t="s">
        <v>246</v>
      </c>
      <c r="H63" s="23" t="s">
        <v>247</v>
      </c>
      <c r="I63" s="108">
        <v>349150</v>
      </c>
      <c r="J63" s="108">
        <v>349150</v>
      </c>
      <c r="K63" s="108">
        <v>349150</v>
      </c>
      <c r="L63" s="108"/>
      <c r="M63" s="108"/>
      <c r="N63" s="108"/>
      <c r="O63" s="108"/>
      <c r="P63" s="108"/>
      <c r="Q63" s="108"/>
      <c r="R63" s="108"/>
      <c r="S63" s="108"/>
      <c r="T63" s="108"/>
      <c r="U63" s="88"/>
      <c r="V63" s="108"/>
      <c r="W63" s="108"/>
    </row>
    <row r="64" ht="32.9" customHeight="1" spans="1:23">
      <c r="A64" s="23" t="s">
        <v>242</v>
      </c>
      <c r="B64" s="105" t="s">
        <v>268</v>
      </c>
      <c r="C64" s="23" t="s">
        <v>267</v>
      </c>
      <c r="D64" s="23" t="s">
        <v>46</v>
      </c>
      <c r="E64" s="23" t="s">
        <v>109</v>
      </c>
      <c r="F64" s="23" t="s">
        <v>110</v>
      </c>
      <c r="G64" s="23" t="s">
        <v>225</v>
      </c>
      <c r="H64" s="23" t="s">
        <v>226</v>
      </c>
      <c r="I64" s="108">
        <v>1177000</v>
      </c>
      <c r="J64" s="108">
        <v>1177000</v>
      </c>
      <c r="K64" s="108">
        <v>1177000</v>
      </c>
      <c r="L64" s="108"/>
      <c r="M64" s="108"/>
      <c r="N64" s="108"/>
      <c r="O64" s="108"/>
      <c r="P64" s="108"/>
      <c r="Q64" s="108"/>
      <c r="R64" s="108"/>
      <c r="S64" s="108"/>
      <c r="T64" s="108"/>
      <c r="U64" s="88"/>
      <c r="V64" s="108"/>
      <c r="W64" s="108"/>
    </row>
    <row r="65" ht="32.9" customHeight="1" spans="1:23">
      <c r="A65" s="23" t="s">
        <v>242</v>
      </c>
      <c r="B65" s="105" t="s">
        <v>268</v>
      </c>
      <c r="C65" s="23" t="s">
        <v>267</v>
      </c>
      <c r="D65" s="23" t="s">
        <v>46</v>
      </c>
      <c r="E65" s="23" t="s">
        <v>109</v>
      </c>
      <c r="F65" s="23" t="s">
        <v>110</v>
      </c>
      <c r="G65" s="23" t="s">
        <v>207</v>
      </c>
      <c r="H65" s="23" t="s">
        <v>208</v>
      </c>
      <c r="I65" s="108">
        <v>420000</v>
      </c>
      <c r="J65" s="108">
        <v>420000</v>
      </c>
      <c r="K65" s="108">
        <v>420000</v>
      </c>
      <c r="L65" s="108"/>
      <c r="M65" s="108"/>
      <c r="N65" s="108"/>
      <c r="O65" s="108"/>
      <c r="P65" s="108"/>
      <c r="Q65" s="108"/>
      <c r="R65" s="108"/>
      <c r="S65" s="108"/>
      <c r="T65" s="108"/>
      <c r="U65" s="88"/>
      <c r="V65" s="108"/>
      <c r="W65" s="108"/>
    </row>
    <row r="66" ht="32.9" customHeight="1" spans="1:23">
      <c r="A66" s="23" t="s">
        <v>242</v>
      </c>
      <c r="B66" s="105" t="s">
        <v>268</v>
      </c>
      <c r="C66" s="23" t="s">
        <v>267</v>
      </c>
      <c r="D66" s="23" t="s">
        <v>46</v>
      </c>
      <c r="E66" s="23" t="s">
        <v>109</v>
      </c>
      <c r="F66" s="23" t="s">
        <v>110</v>
      </c>
      <c r="G66" s="23" t="s">
        <v>254</v>
      </c>
      <c r="H66" s="23" t="s">
        <v>255</v>
      </c>
      <c r="I66" s="108">
        <v>46740</v>
      </c>
      <c r="J66" s="108">
        <v>46740</v>
      </c>
      <c r="K66" s="108">
        <v>46740</v>
      </c>
      <c r="L66" s="108"/>
      <c r="M66" s="108"/>
      <c r="N66" s="108"/>
      <c r="O66" s="108"/>
      <c r="P66" s="108"/>
      <c r="Q66" s="108"/>
      <c r="R66" s="108"/>
      <c r="S66" s="108"/>
      <c r="T66" s="108"/>
      <c r="U66" s="88"/>
      <c r="V66" s="108"/>
      <c r="W66" s="108"/>
    </row>
    <row r="67" ht="32.9" customHeight="1" spans="1:23">
      <c r="A67" s="23" t="s">
        <v>242</v>
      </c>
      <c r="B67" s="105" t="s">
        <v>268</v>
      </c>
      <c r="C67" s="23" t="s">
        <v>267</v>
      </c>
      <c r="D67" s="23" t="s">
        <v>46</v>
      </c>
      <c r="E67" s="23" t="s">
        <v>109</v>
      </c>
      <c r="F67" s="23" t="s">
        <v>110</v>
      </c>
      <c r="G67" s="23" t="s">
        <v>271</v>
      </c>
      <c r="H67" s="23" t="s">
        <v>272</v>
      </c>
      <c r="I67" s="108">
        <v>80000</v>
      </c>
      <c r="J67" s="108">
        <v>80000</v>
      </c>
      <c r="K67" s="108">
        <v>80000</v>
      </c>
      <c r="L67" s="108"/>
      <c r="M67" s="108"/>
      <c r="N67" s="108"/>
      <c r="O67" s="108"/>
      <c r="P67" s="108"/>
      <c r="Q67" s="108"/>
      <c r="R67" s="108"/>
      <c r="S67" s="108"/>
      <c r="T67" s="108"/>
      <c r="U67" s="88"/>
      <c r="V67" s="108"/>
      <c r="W67" s="108"/>
    </row>
    <row r="68" ht="32.9" customHeight="1" spans="1:23">
      <c r="A68" s="23"/>
      <c r="B68" s="23"/>
      <c r="C68" s="23" t="s">
        <v>273</v>
      </c>
      <c r="D68" s="23"/>
      <c r="E68" s="23"/>
      <c r="F68" s="23"/>
      <c r="G68" s="23"/>
      <c r="H68" s="23"/>
      <c r="I68" s="108">
        <v>2903650</v>
      </c>
      <c r="J68" s="108"/>
      <c r="K68" s="108"/>
      <c r="L68" s="108"/>
      <c r="M68" s="108"/>
      <c r="N68" s="108">
        <v>2903650</v>
      </c>
      <c r="O68" s="108"/>
      <c r="P68" s="108"/>
      <c r="Q68" s="108"/>
      <c r="R68" s="108"/>
      <c r="S68" s="108"/>
      <c r="T68" s="108"/>
      <c r="U68" s="88"/>
      <c r="V68" s="108"/>
      <c r="W68" s="108"/>
    </row>
    <row r="69" ht="32.9" customHeight="1" spans="1:23">
      <c r="A69" s="23" t="s">
        <v>242</v>
      </c>
      <c r="B69" s="105" t="s">
        <v>274</v>
      </c>
      <c r="C69" s="23" t="s">
        <v>273</v>
      </c>
      <c r="D69" s="23" t="s">
        <v>46</v>
      </c>
      <c r="E69" s="23" t="s">
        <v>109</v>
      </c>
      <c r="F69" s="23" t="s">
        <v>110</v>
      </c>
      <c r="G69" s="23" t="s">
        <v>252</v>
      </c>
      <c r="H69" s="23" t="s">
        <v>253</v>
      </c>
      <c r="I69" s="108">
        <v>150000</v>
      </c>
      <c r="J69" s="108"/>
      <c r="K69" s="108"/>
      <c r="L69" s="108"/>
      <c r="M69" s="108"/>
      <c r="N69" s="108">
        <v>150000</v>
      </c>
      <c r="O69" s="108"/>
      <c r="P69" s="108"/>
      <c r="Q69" s="108"/>
      <c r="R69" s="108"/>
      <c r="S69" s="108"/>
      <c r="T69" s="108"/>
      <c r="U69" s="88"/>
      <c r="V69" s="108"/>
      <c r="W69" s="108"/>
    </row>
    <row r="70" ht="32.9" customHeight="1" spans="1:23">
      <c r="A70" s="23" t="s">
        <v>242</v>
      </c>
      <c r="B70" s="105" t="s">
        <v>274</v>
      </c>
      <c r="C70" s="23" t="s">
        <v>273</v>
      </c>
      <c r="D70" s="23" t="s">
        <v>46</v>
      </c>
      <c r="E70" s="23" t="s">
        <v>109</v>
      </c>
      <c r="F70" s="23" t="s">
        <v>110</v>
      </c>
      <c r="G70" s="23" t="s">
        <v>219</v>
      </c>
      <c r="H70" s="23" t="s">
        <v>220</v>
      </c>
      <c r="I70" s="108">
        <v>355560</v>
      </c>
      <c r="J70" s="108"/>
      <c r="K70" s="108"/>
      <c r="L70" s="108"/>
      <c r="M70" s="108"/>
      <c r="N70" s="108">
        <v>355560</v>
      </c>
      <c r="O70" s="108"/>
      <c r="P70" s="108"/>
      <c r="Q70" s="108"/>
      <c r="R70" s="108"/>
      <c r="S70" s="108"/>
      <c r="T70" s="108"/>
      <c r="U70" s="88"/>
      <c r="V70" s="108"/>
      <c r="W70" s="108"/>
    </row>
    <row r="71" ht="32.9" customHeight="1" spans="1:23">
      <c r="A71" s="23" t="s">
        <v>242</v>
      </c>
      <c r="B71" s="105" t="s">
        <v>274</v>
      </c>
      <c r="C71" s="23" t="s">
        <v>273</v>
      </c>
      <c r="D71" s="23" t="s">
        <v>46</v>
      </c>
      <c r="E71" s="23" t="s">
        <v>109</v>
      </c>
      <c r="F71" s="23" t="s">
        <v>110</v>
      </c>
      <c r="G71" s="23" t="s">
        <v>269</v>
      </c>
      <c r="H71" s="23" t="s">
        <v>270</v>
      </c>
      <c r="I71" s="108">
        <v>200000</v>
      </c>
      <c r="J71" s="108"/>
      <c r="K71" s="108"/>
      <c r="L71" s="108"/>
      <c r="M71" s="108"/>
      <c r="N71" s="108">
        <v>200000</v>
      </c>
      <c r="O71" s="108"/>
      <c r="P71" s="108"/>
      <c r="Q71" s="108"/>
      <c r="R71" s="108"/>
      <c r="S71" s="108"/>
      <c r="T71" s="108"/>
      <c r="U71" s="88"/>
      <c r="V71" s="108"/>
      <c r="W71" s="108"/>
    </row>
    <row r="72" ht="32.9" customHeight="1" spans="1:23">
      <c r="A72" s="23" t="s">
        <v>242</v>
      </c>
      <c r="B72" s="105" t="s">
        <v>274</v>
      </c>
      <c r="C72" s="23" t="s">
        <v>273</v>
      </c>
      <c r="D72" s="23" t="s">
        <v>46</v>
      </c>
      <c r="E72" s="23" t="s">
        <v>109</v>
      </c>
      <c r="F72" s="23" t="s">
        <v>110</v>
      </c>
      <c r="G72" s="23" t="s">
        <v>261</v>
      </c>
      <c r="H72" s="23" t="s">
        <v>262</v>
      </c>
      <c r="I72" s="108">
        <v>71840</v>
      </c>
      <c r="J72" s="108"/>
      <c r="K72" s="108"/>
      <c r="L72" s="108"/>
      <c r="M72" s="108"/>
      <c r="N72" s="108">
        <v>71840</v>
      </c>
      <c r="O72" s="108"/>
      <c r="P72" s="108"/>
      <c r="Q72" s="108"/>
      <c r="R72" s="108"/>
      <c r="S72" s="108"/>
      <c r="T72" s="108"/>
      <c r="U72" s="88"/>
      <c r="V72" s="108"/>
      <c r="W72" s="108"/>
    </row>
    <row r="73" ht="32.9" customHeight="1" spans="1:23">
      <c r="A73" s="23" t="s">
        <v>242</v>
      </c>
      <c r="B73" s="105" t="s">
        <v>274</v>
      </c>
      <c r="C73" s="23" t="s">
        <v>273</v>
      </c>
      <c r="D73" s="23" t="s">
        <v>46</v>
      </c>
      <c r="E73" s="23" t="s">
        <v>109</v>
      </c>
      <c r="F73" s="23" t="s">
        <v>110</v>
      </c>
      <c r="G73" s="23" t="s">
        <v>246</v>
      </c>
      <c r="H73" s="23" t="s">
        <v>247</v>
      </c>
      <c r="I73" s="108">
        <v>263600</v>
      </c>
      <c r="J73" s="108"/>
      <c r="K73" s="108"/>
      <c r="L73" s="108"/>
      <c r="M73" s="108"/>
      <c r="N73" s="108">
        <v>263600</v>
      </c>
      <c r="O73" s="108"/>
      <c r="P73" s="108"/>
      <c r="Q73" s="108"/>
      <c r="R73" s="108"/>
      <c r="S73" s="108"/>
      <c r="T73" s="108"/>
      <c r="U73" s="88"/>
      <c r="V73" s="108"/>
      <c r="W73" s="108"/>
    </row>
    <row r="74" ht="32.9" customHeight="1" spans="1:23">
      <c r="A74" s="23" t="s">
        <v>242</v>
      </c>
      <c r="B74" s="105" t="s">
        <v>274</v>
      </c>
      <c r="C74" s="23" t="s">
        <v>273</v>
      </c>
      <c r="D74" s="23" t="s">
        <v>46</v>
      </c>
      <c r="E74" s="23" t="s">
        <v>109</v>
      </c>
      <c r="F74" s="23" t="s">
        <v>110</v>
      </c>
      <c r="G74" s="23" t="s">
        <v>225</v>
      </c>
      <c r="H74" s="23" t="s">
        <v>226</v>
      </c>
      <c r="I74" s="108">
        <v>1200000</v>
      </c>
      <c r="J74" s="108"/>
      <c r="K74" s="108"/>
      <c r="L74" s="108"/>
      <c r="M74" s="108"/>
      <c r="N74" s="108">
        <v>1200000</v>
      </c>
      <c r="O74" s="108"/>
      <c r="P74" s="108"/>
      <c r="Q74" s="108"/>
      <c r="R74" s="108"/>
      <c r="S74" s="108"/>
      <c r="T74" s="108"/>
      <c r="U74" s="88"/>
      <c r="V74" s="108"/>
      <c r="W74" s="108"/>
    </row>
    <row r="75" ht="32.9" customHeight="1" spans="1:23">
      <c r="A75" s="23" t="s">
        <v>242</v>
      </c>
      <c r="B75" s="105" t="s">
        <v>274</v>
      </c>
      <c r="C75" s="23" t="s">
        <v>273</v>
      </c>
      <c r="D75" s="23" t="s">
        <v>46</v>
      </c>
      <c r="E75" s="23" t="s">
        <v>109</v>
      </c>
      <c r="F75" s="23" t="s">
        <v>110</v>
      </c>
      <c r="G75" s="23" t="s">
        <v>207</v>
      </c>
      <c r="H75" s="23" t="s">
        <v>208</v>
      </c>
      <c r="I75" s="108">
        <v>69000</v>
      </c>
      <c r="J75" s="108"/>
      <c r="K75" s="108"/>
      <c r="L75" s="108"/>
      <c r="M75" s="108"/>
      <c r="N75" s="108">
        <v>69000</v>
      </c>
      <c r="O75" s="108"/>
      <c r="P75" s="108"/>
      <c r="Q75" s="108"/>
      <c r="R75" s="108"/>
      <c r="S75" s="108"/>
      <c r="T75" s="108"/>
      <c r="U75" s="88"/>
      <c r="V75" s="108"/>
      <c r="W75" s="108"/>
    </row>
    <row r="76" ht="32.9" customHeight="1" spans="1:23">
      <c r="A76" s="23" t="s">
        <v>242</v>
      </c>
      <c r="B76" s="105" t="s">
        <v>274</v>
      </c>
      <c r="C76" s="23" t="s">
        <v>273</v>
      </c>
      <c r="D76" s="23" t="s">
        <v>46</v>
      </c>
      <c r="E76" s="23" t="s">
        <v>109</v>
      </c>
      <c r="F76" s="23" t="s">
        <v>110</v>
      </c>
      <c r="G76" s="23" t="s">
        <v>254</v>
      </c>
      <c r="H76" s="23" t="s">
        <v>255</v>
      </c>
      <c r="I76" s="108">
        <v>553650</v>
      </c>
      <c r="J76" s="108"/>
      <c r="K76" s="108"/>
      <c r="L76" s="108"/>
      <c r="M76" s="108"/>
      <c r="N76" s="108">
        <v>553650</v>
      </c>
      <c r="O76" s="108"/>
      <c r="P76" s="108"/>
      <c r="Q76" s="108"/>
      <c r="R76" s="108"/>
      <c r="S76" s="108"/>
      <c r="T76" s="108"/>
      <c r="U76" s="88"/>
      <c r="V76" s="108"/>
      <c r="W76" s="108"/>
    </row>
    <row r="77" ht="32.9" customHeight="1" spans="1:23">
      <c r="A77" s="23" t="s">
        <v>242</v>
      </c>
      <c r="B77" s="105" t="s">
        <v>274</v>
      </c>
      <c r="C77" s="23" t="s">
        <v>273</v>
      </c>
      <c r="D77" s="23" t="s">
        <v>46</v>
      </c>
      <c r="E77" s="23" t="s">
        <v>109</v>
      </c>
      <c r="F77" s="23" t="s">
        <v>110</v>
      </c>
      <c r="G77" s="23" t="s">
        <v>271</v>
      </c>
      <c r="H77" s="23" t="s">
        <v>272</v>
      </c>
      <c r="I77" s="108">
        <v>40000</v>
      </c>
      <c r="J77" s="108"/>
      <c r="K77" s="108"/>
      <c r="L77" s="108"/>
      <c r="M77" s="108"/>
      <c r="N77" s="108">
        <v>40000</v>
      </c>
      <c r="O77" s="108"/>
      <c r="P77" s="108"/>
      <c r="Q77" s="108"/>
      <c r="R77" s="108"/>
      <c r="S77" s="108"/>
      <c r="T77" s="108"/>
      <c r="U77" s="88"/>
      <c r="V77" s="108"/>
      <c r="W77" s="108"/>
    </row>
    <row r="78" ht="32.9" customHeight="1" spans="1:23">
      <c r="A78" s="23"/>
      <c r="B78" s="23"/>
      <c r="C78" s="23" t="s">
        <v>275</v>
      </c>
      <c r="D78" s="23"/>
      <c r="E78" s="23"/>
      <c r="F78" s="23"/>
      <c r="G78" s="23"/>
      <c r="H78" s="23"/>
      <c r="I78" s="108">
        <v>3583967.45</v>
      </c>
      <c r="J78" s="108">
        <v>2502800</v>
      </c>
      <c r="K78" s="108"/>
      <c r="L78" s="108"/>
      <c r="M78" s="108"/>
      <c r="N78" s="108">
        <v>1081167.45</v>
      </c>
      <c r="O78" s="108"/>
      <c r="P78" s="108"/>
      <c r="Q78" s="108"/>
      <c r="R78" s="108"/>
      <c r="S78" s="108"/>
      <c r="T78" s="108"/>
      <c r="U78" s="88"/>
      <c r="V78" s="108"/>
      <c r="W78" s="108"/>
    </row>
    <row r="79" ht="32.9" customHeight="1" spans="1:23">
      <c r="A79" s="23" t="s">
        <v>242</v>
      </c>
      <c r="B79" s="105" t="s">
        <v>276</v>
      </c>
      <c r="C79" s="23" t="s">
        <v>275</v>
      </c>
      <c r="D79" s="23" t="s">
        <v>46</v>
      </c>
      <c r="E79" s="23" t="s">
        <v>109</v>
      </c>
      <c r="F79" s="23" t="s">
        <v>110</v>
      </c>
      <c r="G79" s="23" t="s">
        <v>252</v>
      </c>
      <c r="H79" s="23" t="s">
        <v>253</v>
      </c>
      <c r="I79" s="108">
        <v>200000</v>
      </c>
      <c r="J79" s="108">
        <v>200000</v>
      </c>
      <c r="K79" s="108"/>
      <c r="L79" s="108"/>
      <c r="M79" s="108"/>
      <c r="N79" s="108"/>
      <c r="O79" s="108"/>
      <c r="P79" s="108"/>
      <c r="Q79" s="108"/>
      <c r="R79" s="108"/>
      <c r="S79" s="108"/>
      <c r="T79" s="108"/>
      <c r="U79" s="88"/>
      <c r="V79" s="108"/>
      <c r="W79" s="108"/>
    </row>
    <row r="80" ht="32.9" customHeight="1" spans="1:23">
      <c r="A80" s="23" t="s">
        <v>242</v>
      </c>
      <c r="B80" s="105" t="s">
        <v>276</v>
      </c>
      <c r="C80" s="23" t="s">
        <v>275</v>
      </c>
      <c r="D80" s="23" t="s">
        <v>46</v>
      </c>
      <c r="E80" s="23" t="s">
        <v>109</v>
      </c>
      <c r="F80" s="23" t="s">
        <v>110</v>
      </c>
      <c r="G80" s="23" t="s">
        <v>215</v>
      </c>
      <c r="H80" s="23" t="s">
        <v>216</v>
      </c>
      <c r="I80" s="108">
        <v>30000</v>
      </c>
      <c r="J80" s="108">
        <v>30000</v>
      </c>
      <c r="K80" s="108"/>
      <c r="L80" s="108"/>
      <c r="M80" s="108"/>
      <c r="N80" s="108"/>
      <c r="O80" s="108"/>
      <c r="P80" s="108"/>
      <c r="Q80" s="108"/>
      <c r="R80" s="108"/>
      <c r="S80" s="108"/>
      <c r="T80" s="108"/>
      <c r="U80" s="88"/>
      <c r="V80" s="108"/>
      <c r="W80" s="108"/>
    </row>
    <row r="81" ht="32.9" customHeight="1" spans="1:23">
      <c r="A81" s="23" t="s">
        <v>242</v>
      </c>
      <c r="B81" s="105" t="s">
        <v>276</v>
      </c>
      <c r="C81" s="23" t="s">
        <v>275</v>
      </c>
      <c r="D81" s="23" t="s">
        <v>46</v>
      </c>
      <c r="E81" s="23" t="s">
        <v>109</v>
      </c>
      <c r="F81" s="23" t="s">
        <v>110</v>
      </c>
      <c r="G81" s="23" t="s">
        <v>219</v>
      </c>
      <c r="H81" s="23" t="s">
        <v>220</v>
      </c>
      <c r="I81" s="108">
        <v>600000</v>
      </c>
      <c r="J81" s="108">
        <v>600000</v>
      </c>
      <c r="K81" s="108"/>
      <c r="L81" s="108"/>
      <c r="M81" s="108"/>
      <c r="N81" s="108"/>
      <c r="O81" s="108"/>
      <c r="P81" s="108"/>
      <c r="Q81" s="108"/>
      <c r="R81" s="108"/>
      <c r="S81" s="108"/>
      <c r="T81" s="108"/>
      <c r="U81" s="88"/>
      <c r="V81" s="108"/>
      <c r="W81" s="108"/>
    </row>
    <row r="82" ht="32.9" customHeight="1" spans="1:23">
      <c r="A82" s="23" t="s">
        <v>242</v>
      </c>
      <c r="B82" s="105" t="s">
        <v>276</v>
      </c>
      <c r="C82" s="23" t="s">
        <v>275</v>
      </c>
      <c r="D82" s="23" t="s">
        <v>46</v>
      </c>
      <c r="E82" s="23" t="s">
        <v>109</v>
      </c>
      <c r="F82" s="23" t="s">
        <v>110</v>
      </c>
      <c r="G82" s="23" t="s">
        <v>269</v>
      </c>
      <c r="H82" s="23" t="s">
        <v>270</v>
      </c>
      <c r="I82" s="108">
        <v>500000</v>
      </c>
      <c r="J82" s="108">
        <v>500000</v>
      </c>
      <c r="K82" s="108"/>
      <c r="L82" s="108"/>
      <c r="M82" s="108"/>
      <c r="N82" s="108"/>
      <c r="O82" s="108"/>
      <c r="P82" s="108"/>
      <c r="Q82" s="108"/>
      <c r="R82" s="108"/>
      <c r="S82" s="108"/>
      <c r="T82" s="108"/>
      <c r="U82" s="88"/>
      <c r="V82" s="108"/>
      <c r="W82" s="108"/>
    </row>
    <row r="83" ht="32.9" customHeight="1" spans="1:23">
      <c r="A83" s="23" t="s">
        <v>242</v>
      </c>
      <c r="B83" s="105" t="s">
        <v>276</v>
      </c>
      <c r="C83" s="23" t="s">
        <v>275</v>
      </c>
      <c r="D83" s="23" t="s">
        <v>46</v>
      </c>
      <c r="E83" s="23" t="s">
        <v>109</v>
      </c>
      <c r="F83" s="23" t="s">
        <v>110</v>
      </c>
      <c r="G83" s="23" t="s">
        <v>261</v>
      </c>
      <c r="H83" s="23" t="s">
        <v>262</v>
      </c>
      <c r="I83" s="108">
        <v>28000</v>
      </c>
      <c r="J83" s="108">
        <v>28000</v>
      </c>
      <c r="K83" s="108"/>
      <c r="L83" s="108"/>
      <c r="M83" s="108"/>
      <c r="N83" s="108"/>
      <c r="O83" s="108"/>
      <c r="P83" s="108"/>
      <c r="Q83" s="108"/>
      <c r="R83" s="108"/>
      <c r="S83" s="108"/>
      <c r="T83" s="108"/>
      <c r="U83" s="88"/>
      <c r="V83" s="108"/>
      <c r="W83" s="108"/>
    </row>
    <row r="84" ht="32.9" customHeight="1" spans="1:23">
      <c r="A84" s="23" t="s">
        <v>242</v>
      </c>
      <c r="B84" s="105" t="s">
        <v>276</v>
      </c>
      <c r="C84" s="23" t="s">
        <v>275</v>
      </c>
      <c r="D84" s="23" t="s">
        <v>46</v>
      </c>
      <c r="E84" s="23" t="s">
        <v>109</v>
      </c>
      <c r="F84" s="23" t="s">
        <v>110</v>
      </c>
      <c r="G84" s="23" t="s">
        <v>246</v>
      </c>
      <c r="H84" s="23" t="s">
        <v>247</v>
      </c>
      <c r="I84" s="108">
        <v>612250</v>
      </c>
      <c r="J84" s="108">
        <v>612250</v>
      </c>
      <c r="K84" s="108"/>
      <c r="L84" s="108"/>
      <c r="M84" s="108"/>
      <c r="N84" s="108"/>
      <c r="O84" s="108"/>
      <c r="P84" s="108"/>
      <c r="Q84" s="108"/>
      <c r="R84" s="108"/>
      <c r="S84" s="108"/>
      <c r="T84" s="108"/>
      <c r="U84" s="88"/>
      <c r="V84" s="108"/>
      <c r="W84" s="108"/>
    </row>
    <row r="85" ht="32.9" customHeight="1" spans="1:23">
      <c r="A85" s="23" t="s">
        <v>242</v>
      </c>
      <c r="B85" s="105" t="s">
        <v>276</v>
      </c>
      <c r="C85" s="23" t="s">
        <v>275</v>
      </c>
      <c r="D85" s="23" t="s">
        <v>46</v>
      </c>
      <c r="E85" s="23" t="s">
        <v>109</v>
      </c>
      <c r="F85" s="23" t="s">
        <v>110</v>
      </c>
      <c r="G85" s="23" t="s">
        <v>225</v>
      </c>
      <c r="H85" s="23" t="s">
        <v>226</v>
      </c>
      <c r="I85" s="108">
        <v>532550</v>
      </c>
      <c r="J85" s="108">
        <v>532550</v>
      </c>
      <c r="K85" s="108"/>
      <c r="L85" s="108"/>
      <c r="M85" s="108"/>
      <c r="N85" s="108"/>
      <c r="O85" s="108"/>
      <c r="P85" s="108"/>
      <c r="Q85" s="108"/>
      <c r="R85" s="108"/>
      <c r="S85" s="108"/>
      <c r="T85" s="108"/>
      <c r="U85" s="88"/>
      <c r="V85" s="108"/>
      <c r="W85" s="108"/>
    </row>
    <row r="86" ht="32.9" customHeight="1" spans="1:23">
      <c r="A86" s="23" t="s">
        <v>242</v>
      </c>
      <c r="B86" s="105" t="s">
        <v>276</v>
      </c>
      <c r="C86" s="23" t="s">
        <v>275</v>
      </c>
      <c r="D86" s="23" t="s">
        <v>46</v>
      </c>
      <c r="E86" s="23" t="s">
        <v>109</v>
      </c>
      <c r="F86" s="23" t="s">
        <v>110</v>
      </c>
      <c r="G86" s="23" t="s">
        <v>277</v>
      </c>
      <c r="H86" s="23" t="s">
        <v>278</v>
      </c>
      <c r="I86" s="108">
        <v>1081167.45</v>
      </c>
      <c r="J86" s="108"/>
      <c r="K86" s="108"/>
      <c r="L86" s="108"/>
      <c r="M86" s="108"/>
      <c r="N86" s="108">
        <v>1081167.45</v>
      </c>
      <c r="O86" s="108"/>
      <c r="P86" s="108"/>
      <c r="Q86" s="108"/>
      <c r="R86" s="108"/>
      <c r="S86" s="108"/>
      <c r="T86" s="108"/>
      <c r="U86" s="88"/>
      <c r="V86" s="108"/>
      <c r="W86" s="108"/>
    </row>
    <row r="87" ht="32.9" customHeight="1" spans="1:23">
      <c r="A87" s="23"/>
      <c r="B87" s="23"/>
      <c r="C87" s="23" t="s">
        <v>279</v>
      </c>
      <c r="D87" s="23"/>
      <c r="E87" s="23"/>
      <c r="F87" s="23"/>
      <c r="G87" s="23"/>
      <c r="H87" s="23"/>
      <c r="I87" s="108">
        <v>15400</v>
      </c>
      <c r="J87" s="108">
        <v>15400</v>
      </c>
      <c r="K87" s="108">
        <v>15400</v>
      </c>
      <c r="L87" s="108"/>
      <c r="M87" s="108"/>
      <c r="N87" s="108"/>
      <c r="O87" s="108"/>
      <c r="P87" s="108"/>
      <c r="Q87" s="108"/>
      <c r="R87" s="108"/>
      <c r="S87" s="108"/>
      <c r="T87" s="108"/>
      <c r="U87" s="88"/>
      <c r="V87" s="108"/>
      <c r="W87" s="108"/>
    </row>
    <row r="88" ht="32.9" customHeight="1" spans="1:23">
      <c r="A88" s="23" t="s">
        <v>242</v>
      </c>
      <c r="B88" s="105" t="s">
        <v>280</v>
      </c>
      <c r="C88" s="23" t="s">
        <v>279</v>
      </c>
      <c r="D88" s="23" t="s">
        <v>46</v>
      </c>
      <c r="E88" s="23" t="s">
        <v>113</v>
      </c>
      <c r="F88" s="23" t="s">
        <v>114</v>
      </c>
      <c r="G88" s="23" t="s">
        <v>259</v>
      </c>
      <c r="H88" s="23" t="s">
        <v>260</v>
      </c>
      <c r="I88" s="108">
        <v>15400</v>
      </c>
      <c r="J88" s="108">
        <v>15400</v>
      </c>
      <c r="K88" s="108">
        <v>15400</v>
      </c>
      <c r="L88" s="108"/>
      <c r="M88" s="108"/>
      <c r="N88" s="108"/>
      <c r="O88" s="108"/>
      <c r="P88" s="108"/>
      <c r="Q88" s="108"/>
      <c r="R88" s="108"/>
      <c r="S88" s="108"/>
      <c r="T88" s="108"/>
      <c r="U88" s="88"/>
      <c r="V88" s="108"/>
      <c r="W88" s="108"/>
    </row>
    <row r="89" ht="32.9" customHeight="1" spans="1:23">
      <c r="A89" s="23"/>
      <c r="B89" s="23"/>
      <c r="C89" s="23" t="s">
        <v>281</v>
      </c>
      <c r="D89" s="23"/>
      <c r="E89" s="23"/>
      <c r="F89" s="23"/>
      <c r="G89" s="23"/>
      <c r="H89" s="23"/>
      <c r="I89" s="108">
        <v>235600</v>
      </c>
      <c r="J89" s="108"/>
      <c r="K89" s="108"/>
      <c r="L89" s="108"/>
      <c r="M89" s="108"/>
      <c r="N89" s="108">
        <v>235600</v>
      </c>
      <c r="O89" s="108"/>
      <c r="P89" s="108"/>
      <c r="Q89" s="108"/>
      <c r="R89" s="108"/>
      <c r="S89" s="108"/>
      <c r="T89" s="108"/>
      <c r="U89" s="88"/>
      <c r="V89" s="108"/>
      <c r="W89" s="108"/>
    </row>
    <row r="90" ht="32.9" customHeight="1" spans="1:23">
      <c r="A90" s="23" t="s">
        <v>282</v>
      </c>
      <c r="B90" s="105" t="s">
        <v>283</v>
      </c>
      <c r="C90" s="23" t="s">
        <v>281</v>
      </c>
      <c r="D90" s="23" t="s">
        <v>46</v>
      </c>
      <c r="E90" s="23" t="s">
        <v>111</v>
      </c>
      <c r="F90" s="23" t="s">
        <v>112</v>
      </c>
      <c r="G90" s="23" t="s">
        <v>225</v>
      </c>
      <c r="H90" s="23" t="s">
        <v>226</v>
      </c>
      <c r="I90" s="108">
        <v>235600</v>
      </c>
      <c r="J90" s="108"/>
      <c r="K90" s="108"/>
      <c r="L90" s="108"/>
      <c r="M90" s="108"/>
      <c r="N90" s="108">
        <v>235600</v>
      </c>
      <c r="O90" s="108"/>
      <c r="P90" s="108"/>
      <c r="Q90" s="108"/>
      <c r="R90" s="108"/>
      <c r="S90" s="108"/>
      <c r="T90" s="108"/>
      <c r="U90" s="88"/>
      <c r="V90" s="108"/>
      <c r="W90" s="108"/>
    </row>
    <row r="91" ht="32.9" customHeight="1" spans="1:23">
      <c r="A91" s="23"/>
      <c r="B91" s="23"/>
      <c r="C91" s="23" t="s">
        <v>284</v>
      </c>
      <c r="D91" s="23"/>
      <c r="E91" s="23"/>
      <c r="F91" s="23"/>
      <c r="G91" s="23"/>
      <c r="H91" s="23"/>
      <c r="I91" s="108">
        <v>1702528</v>
      </c>
      <c r="J91" s="108"/>
      <c r="K91" s="108"/>
      <c r="L91" s="108"/>
      <c r="M91" s="108"/>
      <c r="N91" s="108">
        <v>1702528</v>
      </c>
      <c r="O91" s="108"/>
      <c r="P91" s="108"/>
      <c r="Q91" s="108"/>
      <c r="R91" s="108"/>
      <c r="S91" s="108"/>
      <c r="T91" s="108"/>
      <c r="U91" s="88"/>
      <c r="V91" s="108"/>
      <c r="W91" s="108"/>
    </row>
    <row r="92" ht="32.9" customHeight="1" spans="1:23">
      <c r="A92" s="23" t="s">
        <v>242</v>
      </c>
      <c r="B92" s="105" t="s">
        <v>285</v>
      </c>
      <c r="C92" s="23" t="s">
        <v>284</v>
      </c>
      <c r="D92" s="23" t="s">
        <v>46</v>
      </c>
      <c r="E92" s="23" t="s">
        <v>109</v>
      </c>
      <c r="F92" s="23" t="s">
        <v>110</v>
      </c>
      <c r="G92" s="23" t="s">
        <v>269</v>
      </c>
      <c r="H92" s="23" t="s">
        <v>270</v>
      </c>
      <c r="I92" s="108">
        <v>353740</v>
      </c>
      <c r="J92" s="108"/>
      <c r="K92" s="108"/>
      <c r="L92" s="108"/>
      <c r="M92" s="108"/>
      <c r="N92" s="108">
        <v>353740</v>
      </c>
      <c r="O92" s="108"/>
      <c r="P92" s="108"/>
      <c r="Q92" s="108"/>
      <c r="R92" s="108"/>
      <c r="S92" s="108"/>
      <c r="T92" s="108"/>
      <c r="U92" s="88"/>
      <c r="V92" s="108"/>
      <c r="W92" s="108"/>
    </row>
    <row r="93" ht="32.9" customHeight="1" spans="1:23">
      <c r="A93" s="23" t="s">
        <v>242</v>
      </c>
      <c r="B93" s="105" t="s">
        <v>285</v>
      </c>
      <c r="C93" s="23" t="s">
        <v>284</v>
      </c>
      <c r="D93" s="23" t="s">
        <v>46</v>
      </c>
      <c r="E93" s="23" t="s">
        <v>109</v>
      </c>
      <c r="F93" s="23" t="s">
        <v>110</v>
      </c>
      <c r="G93" s="23" t="s">
        <v>254</v>
      </c>
      <c r="H93" s="23" t="s">
        <v>255</v>
      </c>
      <c r="I93" s="108">
        <v>187618</v>
      </c>
      <c r="J93" s="108"/>
      <c r="K93" s="108"/>
      <c r="L93" s="108"/>
      <c r="M93" s="108"/>
      <c r="N93" s="108">
        <v>187618</v>
      </c>
      <c r="O93" s="108"/>
      <c r="P93" s="108"/>
      <c r="Q93" s="108"/>
      <c r="R93" s="108"/>
      <c r="S93" s="108"/>
      <c r="T93" s="108"/>
      <c r="U93" s="88"/>
      <c r="V93" s="108"/>
      <c r="W93" s="108"/>
    </row>
    <row r="94" ht="32.9" customHeight="1" spans="1:23">
      <c r="A94" s="23" t="s">
        <v>242</v>
      </c>
      <c r="B94" s="105" t="s">
        <v>285</v>
      </c>
      <c r="C94" s="23" t="s">
        <v>284</v>
      </c>
      <c r="D94" s="23" t="s">
        <v>46</v>
      </c>
      <c r="E94" s="23" t="s">
        <v>109</v>
      </c>
      <c r="F94" s="23" t="s">
        <v>110</v>
      </c>
      <c r="G94" s="23" t="s">
        <v>271</v>
      </c>
      <c r="H94" s="23" t="s">
        <v>272</v>
      </c>
      <c r="I94" s="108">
        <v>1161170</v>
      </c>
      <c r="J94" s="108"/>
      <c r="K94" s="108"/>
      <c r="L94" s="108"/>
      <c r="M94" s="108"/>
      <c r="N94" s="108">
        <v>1161170</v>
      </c>
      <c r="O94" s="108"/>
      <c r="P94" s="108"/>
      <c r="Q94" s="108"/>
      <c r="R94" s="108"/>
      <c r="S94" s="108"/>
      <c r="T94" s="108"/>
      <c r="U94" s="88"/>
      <c r="V94" s="108"/>
      <c r="W94" s="108"/>
    </row>
    <row r="95" ht="32.9" customHeight="1" spans="1:23">
      <c r="A95" s="23"/>
      <c r="B95" s="23"/>
      <c r="C95" s="23" t="s">
        <v>286</v>
      </c>
      <c r="D95" s="23"/>
      <c r="E95" s="23"/>
      <c r="F95" s="23"/>
      <c r="G95" s="23"/>
      <c r="H95" s="23"/>
      <c r="I95" s="108">
        <v>300000</v>
      </c>
      <c r="J95" s="108"/>
      <c r="K95" s="108"/>
      <c r="L95" s="108"/>
      <c r="M95" s="108"/>
      <c r="N95" s="108">
        <v>300000</v>
      </c>
      <c r="O95" s="108"/>
      <c r="P95" s="108"/>
      <c r="Q95" s="108"/>
      <c r="R95" s="108"/>
      <c r="S95" s="108"/>
      <c r="T95" s="108"/>
      <c r="U95" s="88"/>
      <c r="V95" s="108"/>
      <c r="W95" s="108"/>
    </row>
    <row r="96" ht="32.9" customHeight="1" spans="1:23">
      <c r="A96" s="23" t="s">
        <v>242</v>
      </c>
      <c r="B96" s="105" t="s">
        <v>287</v>
      </c>
      <c r="C96" s="23" t="s">
        <v>286</v>
      </c>
      <c r="D96" s="23" t="s">
        <v>46</v>
      </c>
      <c r="E96" s="23" t="s">
        <v>107</v>
      </c>
      <c r="F96" s="23" t="s">
        <v>108</v>
      </c>
      <c r="G96" s="23" t="s">
        <v>215</v>
      </c>
      <c r="H96" s="23" t="s">
        <v>216</v>
      </c>
      <c r="I96" s="108">
        <v>19800</v>
      </c>
      <c r="J96" s="108"/>
      <c r="K96" s="108"/>
      <c r="L96" s="108"/>
      <c r="M96" s="108"/>
      <c r="N96" s="108">
        <v>19800</v>
      </c>
      <c r="O96" s="108"/>
      <c r="P96" s="108"/>
      <c r="Q96" s="108"/>
      <c r="R96" s="108"/>
      <c r="S96" s="108"/>
      <c r="T96" s="108"/>
      <c r="U96" s="88"/>
      <c r="V96" s="108"/>
      <c r="W96" s="108"/>
    </row>
    <row r="97" ht="32.9" customHeight="1" spans="1:23">
      <c r="A97" s="23" t="s">
        <v>242</v>
      </c>
      <c r="B97" s="105" t="s">
        <v>287</v>
      </c>
      <c r="C97" s="23" t="s">
        <v>286</v>
      </c>
      <c r="D97" s="23" t="s">
        <v>46</v>
      </c>
      <c r="E97" s="23" t="s">
        <v>107</v>
      </c>
      <c r="F97" s="23" t="s">
        <v>108</v>
      </c>
      <c r="G97" s="23" t="s">
        <v>219</v>
      </c>
      <c r="H97" s="23" t="s">
        <v>220</v>
      </c>
      <c r="I97" s="108">
        <v>69600</v>
      </c>
      <c r="J97" s="108"/>
      <c r="K97" s="108"/>
      <c r="L97" s="108"/>
      <c r="M97" s="108"/>
      <c r="N97" s="108">
        <v>69600</v>
      </c>
      <c r="O97" s="108"/>
      <c r="P97" s="108"/>
      <c r="Q97" s="108"/>
      <c r="R97" s="108"/>
      <c r="S97" s="108"/>
      <c r="T97" s="108"/>
      <c r="U97" s="88"/>
      <c r="V97" s="108"/>
      <c r="W97" s="108"/>
    </row>
    <row r="98" ht="32.9" customHeight="1" spans="1:23">
      <c r="A98" s="23" t="s">
        <v>242</v>
      </c>
      <c r="B98" s="105" t="s">
        <v>287</v>
      </c>
      <c r="C98" s="23" t="s">
        <v>286</v>
      </c>
      <c r="D98" s="23" t="s">
        <v>46</v>
      </c>
      <c r="E98" s="23" t="s">
        <v>107</v>
      </c>
      <c r="F98" s="23" t="s">
        <v>108</v>
      </c>
      <c r="G98" s="23" t="s">
        <v>261</v>
      </c>
      <c r="H98" s="23" t="s">
        <v>262</v>
      </c>
      <c r="I98" s="108">
        <v>55500</v>
      </c>
      <c r="J98" s="108"/>
      <c r="K98" s="108"/>
      <c r="L98" s="108"/>
      <c r="M98" s="108"/>
      <c r="N98" s="108">
        <v>55500</v>
      </c>
      <c r="O98" s="108"/>
      <c r="P98" s="108"/>
      <c r="Q98" s="108"/>
      <c r="R98" s="108"/>
      <c r="S98" s="108"/>
      <c r="T98" s="108"/>
      <c r="U98" s="88"/>
      <c r="V98" s="108"/>
      <c r="W98" s="108"/>
    </row>
    <row r="99" ht="32.9" customHeight="1" spans="1:23">
      <c r="A99" s="23" t="s">
        <v>242</v>
      </c>
      <c r="B99" s="105" t="s">
        <v>287</v>
      </c>
      <c r="C99" s="23" t="s">
        <v>286</v>
      </c>
      <c r="D99" s="23" t="s">
        <v>46</v>
      </c>
      <c r="E99" s="23" t="s">
        <v>107</v>
      </c>
      <c r="F99" s="23" t="s">
        <v>108</v>
      </c>
      <c r="G99" s="23" t="s">
        <v>246</v>
      </c>
      <c r="H99" s="23" t="s">
        <v>247</v>
      </c>
      <c r="I99" s="108">
        <v>64000</v>
      </c>
      <c r="J99" s="108"/>
      <c r="K99" s="108"/>
      <c r="L99" s="108"/>
      <c r="M99" s="108"/>
      <c r="N99" s="108">
        <v>64000</v>
      </c>
      <c r="O99" s="108"/>
      <c r="P99" s="108"/>
      <c r="Q99" s="108"/>
      <c r="R99" s="108"/>
      <c r="S99" s="108"/>
      <c r="T99" s="108"/>
      <c r="U99" s="88"/>
      <c r="V99" s="108"/>
      <c r="W99" s="108"/>
    </row>
    <row r="100" ht="32.9" customHeight="1" spans="1:23">
      <c r="A100" s="23" t="s">
        <v>242</v>
      </c>
      <c r="B100" s="105" t="s">
        <v>287</v>
      </c>
      <c r="C100" s="23" t="s">
        <v>286</v>
      </c>
      <c r="D100" s="23" t="s">
        <v>46</v>
      </c>
      <c r="E100" s="23" t="s">
        <v>107</v>
      </c>
      <c r="F100" s="23" t="s">
        <v>108</v>
      </c>
      <c r="G100" s="23" t="s">
        <v>248</v>
      </c>
      <c r="H100" s="23" t="s">
        <v>249</v>
      </c>
      <c r="I100" s="108">
        <v>75600</v>
      </c>
      <c r="J100" s="108"/>
      <c r="K100" s="108"/>
      <c r="L100" s="108"/>
      <c r="M100" s="108"/>
      <c r="N100" s="108">
        <v>75600</v>
      </c>
      <c r="O100" s="108"/>
      <c r="P100" s="108"/>
      <c r="Q100" s="108"/>
      <c r="R100" s="108"/>
      <c r="S100" s="108"/>
      <c r="T100" s="108"/>
      <c r="U100" s="88"/>
      <c r="V100" s="108"/>
      <c r="W100" s="108"/>
    </row>
    <row r="101" ht="32.9" customHeight="1" spans="1:23">
      <c r="A101" s="23" t="s">
        <v>242</v>
      </c>
      <c r="B101" s="105" t="s">
        <v>287</v>
      </c>
      <c r="C101" s="23" t="s">
        <v>286</v>
      </c>
      <c r="D101" s="23" t="s">
        <v>46</v>
      </c>
      <c r="E101" s="23" t="s">
        <v>107</v>
      </c>
      <c r="F101" s="23" t="s">
        <v>108</v>
      </c>
      <c r="G101" s="23" t="s">
        <v>207</v>
      </c>
      <c r="H101" s="23" t="s">
        <v>208</v>
      </c>
      <c r="I101" s="108">
        <v>15500</v>
      </c>
      <c r="J101" s="108"/>
      <c r="K101" s="108"/>
      <c r="L101" s="108"/>
      <c r="M101" s="108"/>
      <c r="N101" s="108">
        <v>15500</v>
      </c>
      <c r="O101" s="108"/>
      <c r="P101" s="108"/>
      <c r="Q101" s="108"/>
      <c r="R101" s="108"/>
      <c r="S101" s="108"/>
      <c r="T101" s="108"/>
      <c r="U101" s="88"/>
      <c r="V101" s="108"/>
      <c r="W101" s="108"/>
    </row>
    <row r="102" ht="32.9" customHeight="1" spans="1:23">
      <c r="A102" s="23"/>
      <c r="B102" s="23"/>
      <c r="C102" s="23" t="s">
        <v>288</v>
      </c>
      <c r="D102" s="23"/>
      <c r="E102" s="23"/>
      <c r="F102" s="23"/>
      <c r="G102" s="23"/>
      <c r="H102" s="23"/>
      <c r="I102" s="108">
        <v>150000</v>
      </c>
      <c r="J102" s="108"/>
      <c r="K102" s="108"/>
      <c r="L102" s="108"/>
      <c r="M102" s="108"/>
      <c r="N102" s="108">
        <v>150000</v>
      </c>
      <c r="O102" s="108"/>
      <c r="P102" s="108"/>
      <c r="Q102" s="108"/>
      <c r="R102" s="108"/>
      <c r="S102" s="108"/>
      <c r="T102" s="108"/>
      <c r="U102" s="88"/>
      <c r="V102" s="108"/>
      <c r="W102" s="108"/>
    </row>
    <row r="103" ht="32.9" customHeight="1" spans="1:23">
      <c r="A103" s="23" t="s">
        <v>242</v>
      </c>
      <c r="B103" s="105" t="s">
        <v>289</v>
      </c>
      <c r="C103" s="23" t="s">
        <v>288</v>
      </c>
      <c r="D103" s="23" t="s">
        <v>46</v>
      </c>
      <c r="E103" s="23" t="s">
        <v>107</v>
      </c>
      <c r="F103" s="23" t="s">
        <v>108</v>
      </c>
      <c r="G103" s="23" t="s">
        <v>219</v>
      </c>
      <c r="H103" s="23" t="s">
        <v>220</v>
      </c>
      <c r="I103" s="108">
        <v>7800</v>
      </c>
      <c r="J103" s="108"/>
      <c r="K103" s="108"/>
      <c r="L103" s="108"/>
      <c r="M103" s="108"/>
      <c r="N103" s="108">
        <v>7800</v>
      </c>
      <c r="O103" s="108"/>
      <c r="P103" s="108"/>
      <c r="Q103" s="108"/>
      <c r="R103" s="108"/>
      <c r="S103" s="108"/>
      <c r="T103" s="108"/>
      <c r="U103" s="88"/>
      <c r="V103" s="108"/>
      <c r="W103" s="108"/>
    </row>
    <row r="104" ht="32.9" customHeight="1" spans="1:23">
      <c r="A104" s="23" t="s">
        <v>242</v>
      </c>
      <c r="B104" s="105" t="s">
        <v>289</v>
      </c>
      <c r="C104" s="23" t="s">
        <v>288</v>
      </c>
      <c r="D104" s="23" t="s">
        <v>46</v>
      </c>
      <c r="E104" s="23" t="s">
        <v>107</v>
      </c>
      <c r="F104" s="23" t="s">
        <v>108</v>
      </c>
      <c r="G104" s="23" t="s">
        <v>261</v>
      </c>
      <c r="H104" s="23" t="s">
        <v>262</v>
      </c>
      <c r="I104" s="108">
        <v>40000</v>
      </c>
      <c r="J104" s="108"/>
      <c r="K104" s="108"/>
      <c r="L104" s="108"/>
      <c r="M104" s="108"/>
      <c r="N104" s="108">
        <v>40000</v>
      </c>
      <c r="O104" s="108"/>
      <c r="P104" s="108"/>
      <c r="Q104" s="108"/>
      <c r="R104" s="108"/>
      <c r="S104" s="108"/>
      <c r="T104" s="108"/>
      <c r="U104" s="88"/>
      <c r="V104" s="108"/>
      <c r="W104" s="108"/>
    </row>
    <row r="105" ht="32.9" customHeight="1" spans="1:23">
      <c r="A105" s="23" t="s">
        <v>242</v>
      </c>
      <c r="B105" s="105" t="s">
        <v>289</v>
      </c>
      <c r="C105" s="23" t="s">
        <v>288</v>
      </c>
      <c r="D105" s="23" t="s">
        <v>46</v>
      </c>
      <c r="E105" s="23" t="s">
        <v>107</v>
      </c>
      <c r="F105" s="23" t="s">
        <v>108</v>
      </c>
      <c r="G105" s="23" t="s">
        <v>246</v>
      </c>
      <c r="H105" s="23" t="s">
        <v>247</v>
      </c>
      <c r="I105" s="108">
        <v>3200</v>
      </c>
      <c r="J105" s="108"/>
      <c r="K105" s="108"/>
      <c r="L105" s="108"/>
      <c r="M105" s="108"/>
      <c r="N105" s="108">
        <v>3200</v>
      </c>
      <c r="O105" s="108"/>
      <c r="P105" s="108"/>
      <c r="Q105" s="108"/>
      <c r="R105" s="108"/>
      <c r="S105" s="108"/>
      <c r="T105" s="108"/>
      <c r="U105" s="88"/>
      <c r="V105" s="108"/>
      <c r="W105" s="108"/>
    </row>
    <row r="106" ht="32.9" customHeight="1" spans="1:23">
      <c r="A106" s="23" t="s">
        <v>242</v>
      </c>
      <c r="B106" s="105" t="s">
        <v>289</v>
      </c>
      <c r="C106" s="23" t="s">
        <v>288</v>
      </c>
      <c r="D106" s="23" t="s">
        <v>46</v>
      </c>
      <c r="E106" s="23" t="s">
        <v>107</v>
      </c>
      <c r="F106" s="23" t="s">
        <v>108</v>
      </c>
      <c r="G106" s="23" t="s">
        <v>225</v>
      </c>
      <c r="H106" s="23" t="s">
        <v>226</v>
      </c>
      <c r="I106" s="108">
        <v>74000</v>
      </c>
      <c r="J106" s="108"/>
      <c r="K106" s="108"/>
      <c r="L106" s="108"/>
      <c r="M106" s="108"/>
      <c r="N106" s="108">
        <v>74000</v>
      </c>
      <c r="O106" s="108"/>
      <c r="P106" s="108"/>
      <c r="Q106" s="108"/>
      <c r="R106" s="108"/>
      <c r="S106" s="108"/>
      <c r="T106" s="108"/>
      <c r="U106" s="88"/>
      <c r="V106" s="108"/>
      <c r="W106" s="108"/>
    </row>
    <row r="107" ht="32.9" customHeight="1" spans="1:23">
      <c r="A107" s="23" t="s">
        <v>242</v>
      </c>
      <c r="B107" s="105" t="s">
        <v>289</v>
      </c>
      <c r="C107" s="23" t="s">
        <v>288</v>
      </c>
      <c r="D107" s="23" t="s">
        <v>46</v>
      </c>
      <c r="E107" s="23" t="s">
        <v>107</v>
      </c>
      <c r="F107" s="23" t="s">
        <v>108</v>
      </c>
      <c r="G107" s="23" t="s">
        <v>248</v>
      </c>
      <c r="H107" s="23" t="s">
        <v>249</v>
      </c>
      <c r="I107" s="108">
        <v>6400</v>
      </c>
      <c r="J107" s="108"/>
      <c r="K107" s="108"/>
      <c r="L107" s="108"/>
      <c r="M107" s="108"/>
      <c r="N107" s="108">
        <v>6400</v>
      </c>
      <c r="O107" s="108"/>
      <c r="P107" s="108"/>
      <c r="Q107" s="108"/>
      <c r="R107" s="108"/>
      <c r="S107" s="108"/>
      <c r="T107" s="108"/>
      <c r="U107" s="88"/>
      <c r="V107" s="108"/>
      <c r="W107" s="108"/>
    </row>
    <row r="108" ht="32.9" customHeight="1" spans="1:23">
      <c r="A108" s="23" t="s">
        <v>242</v>
      </c>
      <c r="B108" s="105" t="s">
        <v>289</v>
      </c>
      <c r="C108" s="23" t="s">
        <v>288</v>
      </c>
      <c r="D108" s="23" t="s">
        <v>46</v>
      </c>
      <c r="E108" s="23" t="s">
        <v>107</v>
      </c>
      <c r="F108" s="23" t="s">
        <v>108</v>
      </c>
      <c r="G108" s="23" t="s">
        <v>207</v>
      </c>
      <c r="H108" s="23" t="s">
        <v>208</v>
      </c>
      <c r="I108" s="108">
        <v>18600</v>
      </c>
      <c r="J108" s="108"/>
      <c r="K108" s="108"/>
      <c r="L108" s="108"/>
      <c r="M108" s="108"/>
      <c r="N108" s="108">
        <v>18600</v>
      </c>
      <c r="O108" s="108"/>
      <c r="P108" s="108"/>
      <c r="Q108" s="108"/>
      <c r="R108" s="108"/>
      <c r="S108" s="108"/>
      <c r="T108" s="108"/>
      <c r="U108" s="88"/>
      <c r="V108" s="108"/>
      <c r="W108" s="108"/>
    </row>
    <row r="109" ht="18.75" customHeight="1" spans="1:23">
      <c r="A109" s="30" t="s">
        <v>123</v>
      </c>
      <c r="B109" s="31"/>
      <c r="C109" s="31"/>
      <c r="D109" s="31"/>
      <c r="E109" s="31"/>
      <c r="F109" s="31"/>
      <c r="G109" s="31"/>
      <c r="H109" s="32"/>
      <c r="I109" s="108">
        <v>28224840.95</v>
      </c>
      <c r="J109" s="108">
        <v>11204700</v>
      </c>
      <c r="K109" s="108">
        <v>4263600</v>
      </c>
      <c r="L109" s="108"/>
      <c r="M109" s="108"/>
      <c r="N109" s="108">
        <v>8620140.95</v>
      </c>
      <c r="O109" s="108"/>
      <c r="P109" s="108"/>
      <c r="Q109" s="108"/>
      <c r="R109" s="108">
        <v>8400000</v>
      </c>
      <c r="S109" s="108">
        <v>8400000</v>
      </c>
      <c r="T109" s="108"/>
      <c r="U109" s="88"/>
      <c r="V109" s="108"/>
      <c r="W109" s="108"/>
    </row>
  </sheetData>
  <mergeCells count="28">
    <mergeCell ref="A2:W2"/>
    <mergeCell ref="A3:I3"/>
    <mergeCell ref="J4:M4"/>
    <mergeCell ref="N4:P4"/>
    <mergeCell ref="R4:W4"/>
    <mergeCell ref="J5:K5"/>
    <mergeCell ref="A109:H10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workbookViewId="0">
      <selection activeCell="A4" sqref="A4"/>
    </sheetView>
  </sheetViews>
  <sheetFormatPr defaultColWidth="9.13888888888889" defaultRowHeight="12" customHeight="1"/>
  <cols>
    <col min="1" max="1" width="34.2777777777778" customWidth="1"/>
    <col min="2" max="2" width="57.4444444444444" customWidth="1"/>
    <col min="3" max="3" width="17.1759259259259" customWidth="1"/>
    <col min="4" max="4" width="21.0277777777778" customWidth="1"/>
    <col min="5" max="5" width="47" customWidth="1"/>
    <col min="6" max="6" width="11.2777777777778" customWidth="1"/>
    <col min="7" max="7" width="10.3148148148148" customWidth="1"/>
    <col min="8" max="8" width="9.31481481481481" customWidth="1"/>
    <col min="9" max="9" width="13.4259259259259" customWidth="1"/>
    <col min="10" max="10" width="90.2222222222222" customWidth="1"/>
  </cols>
  <sheetData>
    <row r="1" customHeight="1" spans="10:10">
      <c r="J1" s="52" t="s">
        <v>290</v>
      </c>
    </row>
    <row r="2" ht="28.5" customHeight="1" spans="1:10">
      <c r="A2" s="43" t="s">
        <v>291</v>
      </c>
      <c r="B2" s="27"/>
      <c r="C2" s="27"/>
      <c r="D2" s="27"/>
      <c r="E2" s="27"/>
      <c r="F2" s="44"/>
      <c r="G2" s="27"/>
      <c r="H2" s="44"/>
      <c r="I2" s="44"/>
      <c r="J2" s="27"/>
    </row>
    <row r="3" ht="15" customHeight="1" spans="1:1">
      <c r="A3" s="4" t="str">
        <f>"单位名称："&amp;"云南省林业调查规划院（本级）"</f>
        <v>单位名称：云南省林业调查规划院（本级）</v>
      </c>
    </row>
    <row r="4" ht="14.25" customHeight="1" spans="1:10">
      <c r="A4" s="45" t="s">
        <v>292</v>
      </c>
      <c r="B4" s="45" t="s">
        <v>293</v>
      </c>
      <c r="C4" s="45" t="s">
        <v>294</v>
      </c>
      <c r="D4" s="45" t="s">
        <v>295</v>
      </c>
      <c r="E4" s="45" t="s">
        <v>296</v>
      </c>
      <c r="F4" s="46" t="s">
        <v>297</v>
      </c>
      <c r="G4" s="45" t="s">
        <v>298</v>
      </c>
      <c r="H4" s="46" t="s">
        <v>299</v>
      </c>
      <c r="I4" s="46" t="s">
        <v>300</v>
      </c>
      <c r="J4" s="45" t="s">
        <v>301</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103" t="s">
        <v>263</v>
      </c>
      <c r="B7" s="51" t="s">
        <v>302</v>
      </c>
      <c r="C7" s="51" t="s">
        <v>303</v>
      </c>
      <c r="D7" s="51" t="s">
        <v>304</v>
      </c>
      <c r="E7" s="47" t="s">
        <v>305</v>
      </c>
      <c r="F7" s="51" t="s">
        <v>306</v>
      </c>
      <c r="G7" s="47" t="s">
        <v>142</v>
      </c>
      <c r="H7" s="51" t="s">
        <v>307</v>
      </c>
      <c r="I7" s="51" t="s">
        <v>308</v>
      </c>
      <c r="J7" s="47" t="s">
        <v>309</v>
      </c>
    </row>
    <row r="8" ht="33.75" customHeight="1" spans="1:10">
      <c r="A8" s="103" t="s">
        <v>263</v>
      </c>
      <c r="B8" s="51" t="s">
        <v>302</v>
      </c>
      <c r="C8" s="51" t="s">
        <v>303</v>
      </c>
      <c r="D8" s="51" t="s">
        <v>304</v>
      </c>
      <c r="E8" s="47" t="s">
        <v>310</v>
      </c>
      <c r="F8" s="51" t="s">
        <v>306</v>
      </c>
      <c r="G8" s="47" t="s">
        <v>144</v>
      </c>
      <c r="H8" s="51" t="s">
        <v>311</v>
      </c>
      <c r="I8" s="51" t="s">
        <v>308</v>
      </c>
      <c r="J8" s="47" t="s">
        <v>312</v>
      </c>
    </row>
    <row r="9" ht="33.75" customHeight="1" spans="1:10">
      <c r="A9" s="103" t="s">
        <v>263</v>
      </c>
      <c r="B9" s="51" t="s">
        <v>302</v>
      </c>
      <c r="C9" s="51" t="s">
        <v>303</v>
      </c>
      <c r="D9" s="51" t="s">
        <v>313</v>
      </c>
      <c r="E9" s="47" t="s">
        <v>314</v>
      </c>
      <c r="F9" s="51" t="s">
        <v>306</v>
      </c>
      <c r="G9" s="47" t="s">
        <v>315</v>
      </c>
      <c r="H9" s="51" t="s">
        <v>316</v>
      </c>
      <c r="I9" s="51" t="s">
        <v>308</v>
      </c>
      <c r="J9" s="47" t="s">
        <v>317</v>
      </c>
    </row>
    <row r="10" ht="33.75" customHeight="1" spans="1:10">
      <c r="A10" s="103" t="s">
        <v>263</v>
      </c>
      <c r="B10" s="51" t="s">
        <v>302</v>
      </c>
      <c r="C10" s="51" t="s">
        <v>318</v>
      </c>
      <c r="D10" s="51" t="s">
        <v>319</v>
      </c>
      <c r="E10" s="47" t="s">
        <v>320</v>
      </c>
      <c r="F10" s="51" t="s">
        <v>306</v>
      </c>
      <c r="G10" s="47" t="s">
        <v>321</v>
      </c>
      <c r="H10" s="51" t="s">
        <v>322</v>
      </c>
      <c r="I10" s="51" t="s">
        <v>308</v>
      </c>
      <c r="J10" s="47" t="s">
        <v>323</v>
      </c>
    </row>
    <row r="11" ht="33.75" customHeight="1" spans="1:10">
      <c r="A11" s="103" t="s">
        <v>263</v>
      </c>
      <c r="B11" s="51" t="s">
        <v>302</v>
      </c>
      <c r="C11" s="51" t="s">
        <v>324</v>
      </c>
      <c r="D11" s="51" t="s">
        <v>325</v>
      </c>
      <c r="E11" s="47" t="s">
        <v>326</v>
      </c>
      <c r="F11" s="51" t="s">
        <v>306</v>
      </c>
      <c r="G11" s="47" t="s">
        <v>327</v>
      </c>
      <c r="H11" s="51" t="s">
        <v>316</v>
      </c>
      <c r="I11" s="51" t="s">
        <v>308</v>
      </c>
      <c r="J11" s="47" t="s">
        <v>328</v>
      </c>
    </row>
    <row r="12" ht="33.75" customHeight="1" spans="1:10">
      <c r="A12" s="103" t="s">
        <v>275</v>
      </c>
      <c r="B12" s="51" t="s">
        <v>329</v>
      </c>
      <c r="C12" s="51" t="s">
        <v>303</v>
      </c>
      <c r="D12" s="51" t="s">
        <v>304</v>
      </c>
      <c r="E12" s="47" t="s">
        <v>330</v>
      </c>
      <c r="F12" s="51" t="s">
        <v>306</v>
      </c>
      <c r="G12" s="47" t="s">
        <v>331</v>
      </c>
      <c r="H12" s="51" t="s">
        <v>332</v>
      </c>
      <c r="I12" s="51" t="s">
        <v>308</v>
      </c>
      <c r="J12" s="47" t="s">
        <v>333</v>
      </c>
    </row>
    <row r="13" ht="33.75" customHeight="1" spans="1:10">
      <c r="A13" s="103" t="s">
        <v>275</v>
      </c>
      <c r="B13" s="51" t="s">
        <v>329</v>
      </c>
      <c r="C13" s="51" t="s">
        <v>303</v>
      </c>
      <c r="D13" s="51" t="s">
        <v>313</v>
      </c>
      <c r="E13" s="47" t="s">
        <v>334</v>
      </c>
      <c r="F13" s="51" t="s">
        <v>306</v>
      </c>
      <c r="G13" s="47" t="s">
        <v>327</v>
      </c>
      <c r="H13" s="51" t="s">
        <v>316</v>
      </c>
      <c r="I13" s="51" t="s">
        <v>308</v>
      </c>
      <c r="J13" s="47" t="s">
        <v>335</v>
      </c>
    </row>
    <row r="14" ht="33.75" customHeight="1" spans="1:10">
      <c r="A14" s="103" t="s">
        <v>275</v>
      </c>
      <c r="B14" s="51" t="s">
        <v>329</v>
      </c>
      <c r="C14" s="51" t="s">
        <v>303</v>
      </c>
      <c r="D14" s="51" t="s">
        <v>313</v>
      </c>
      <c r="E14" s="47" t="s">
        <v>336</v>
      </c>
      <c r="F14" s="51" t="s">
        <v>306</v>
      </c>
      <c r="G14" s="47" t="s">
        <v>144</v>
      </c>
      <c r="H14" s="51" t="s">
        <v>332</v>
      </c>
      <c r="I14" s="51" t="s">
        <v>308</v>
      </c>
      <c r="J14" s="47" t="s">
        <v>337</v>
      </c>
    </row>
    <row r="15" ht="33.75" customHeight="1" spans="1:10">
      <c r="A15" s="103" t="s">
        <v>275</v>
      </c>
      <c r="B15" s="51" t="s">
        <v>329</v>
      </c>
      <c r="C15" s="51" t="s">
        <v>303</v>
      </c>
      <c r="D15" s="51" t="s">
        <v>338</v>
      </c>
      <c r="E15" s="47" t="s">
        <v>339</v>
      </c>
      <c r="F15" s="51" t="s">
        <v>306</v>
      </c>
      <c r="G15" s="47" t="s">
        <v>327</v>
      </c>
      <c r="H15" s="51" t="s">
        <v>316</v>
      </c>
      <c r="I15" s="51" t="s">
        <v>308</v>
      </c>
      <c r="J15" s="47" t="s">
        <v>340</v>
      </c>
    </row>
    <row r="16" ht="33.75" customHeight="1" spans="1:10">
      <c r="A16" s="103" t="s">
        <v>275</v>
      </c>
      <c r="B16" s="51" t="s">
        <v>329</v>
      </c>
      <c r="C16" s="51" t="s">
        <v>318</v>
      </c>
      <c r="D16" s="51" t="s">
        <v>319</v>
      </c>
      <c r="E16" s="47" t="s">
        <v>341</v>
      </c>
      <c r="F16" s="51" t="s">
        <v>306</v>
      </c>
      <c r="G16" s="47" t="s">
        <v>342</v>
      </c>
      <c r="H16" s="51" t="s">
        <v>343</v>
      </c>
      <c r="I16" s="51" t="s">
        <v>308</v>
      </c>
      <c r="J16" s="47" t="s">
        <v>344</v>
      </c>
    </row>
    <row r="17" ht="33.75" customHeight="1" spans="1:10">
      <c r="A17" s="103" t="s">
        <v>275</v>
      </c>
      <c r="B17" s="51" t="s">
        <v>329</v>
      </c>
      <c r="C17" s="51" t="s">
        <v>324</v>
      </c>
      <c r="D17" s="51" t="s">
        <v>325</v>
      </c>
      <c r="E17" s="47" t="s">
        <v>345</v>
      </c>
      <c r="F17" s="51" t="s">
        <v>346</v>
      </c>
      <c r="G17" s="47" t="s">
        <v>144</v>
      </c>
      <c r="H17" s="51" t="s">
        <v>343</v>
      </c>
      <c r="I17" s="51" t="s">
        <v>308</v>
      </c>
      <c r="J17" s="47" t="s">
        <v>347</v>
      </c>
    </row>
    <row r="18" ht="33.75" customHeight="1" spans="1:10">
      <c r="A18" s="103" t="s">
        <v>279</v>
      </c>
      <c r="B18" s="51" t="s">
        <v>348</v>
      </c>
      <c r="C18" s="51" t="s">
        <v>303</v>
      </c>
      <c r="D18" s="51" t="s">
        <v>304</v>
      </c>
      <c r="E18" s="47" t="s">
        <v>349</v>
      </c>
      <c r="F18" s="51" t="s">
        <v>350</v>
      </c>
      <c r="G18" s="47" t="s">
        <v>351</v>
      </c>
      <c r="H18" s="51" t="s">
        <v>352</v>
      </c>
      <c r="I18" s="51" t="s">
        <v>308</v>
      </c>
      <c r="J18" s="47" t="s">
        <v>353</v>
      </c>
    </row>
    <row r="19" ht="33.75" customHeight="1" spans="1:10">
      <c r="A19" s="103" t="s">
        <v>279</v>
      </c>
      <c r="B19" s="51" t="s">
        <v>348</v>
      </c>
      <c r="C19" s="51" t="s">
        <v>303</v>
      </c>
      <c r="D19" s="51" t="s">
        <v>313</v>
      </c>
      <c r="E19" s="47" t="s">
        <v>354</v>
      </c>
      <c r="F19" s="51" t="s">
        <v>306</v>
      </c>
      <c r="G19" s="47" t="s">
        <v>315</v>
      </c>
      <c r="H19" s="51" t="s">
        <v>316</v>
      </c>
      <c r="I19" s="51" t="s">
        <v>308</v>
      </c>
      <c r="J19" s="47" t="s">
        <v>355</v>
      </c>
    </row>
    <row r="20" ht="33.75" customHeight="1" spans="1:10">
      <c r="A20" s="103" t="s">
        <v>279</v>
      </c>
      <c r="B20" s="51" t="s">
        <v>348</v>
      </c>
      <c r="C20" s="51" t="s">
        <v>318</v>
      </c>
      <c r="D20" s="51" t="s">
        <v>356</v>
      </c>
      <c r="E20" s="47" t="s">
        <v>357</v>
      </c>
      <c r="F20" s="51" t="s">
        <v>306</v>
      </c>
      <c r="G20" s="47" t="s">
        <v>145</v>
      </c>
      <c r="H20" s="51" t="s">
        <v>358</v>
      </c>
      <c r="I20" s="51" t="s">
        <v>308</v>
      </c>
      <c r="J20" s="47" t="s">
        <v>359</v>
      </c>
    </row>
    <row r="21" ht="33.75" customHeight="1" spans="1:10">
      <c r="A21" s="103" t="s">
        <v>279</v>
      </c>
      <c r="B21" s="51" t="s">
        <v>348</v>
      </c>
      <c r="C21" s="51" t="s">
        <v>324</v>
      </c>
      <c r="D21" s="51" t="s">
        <v>325</v>
      </c>
      <c r="E21" s="47" t="s">
        <v>360</v>
      </c>
      <c r="F21" s="51" t="s">
        <v>306</v>
      </c>
      <c r="G21" s="47" t="s">
        <v>327</v>
      </c>
      <c r="H21" s="51" t="s">
        <v>316</v>
      </c>
      <c r="I21" s="51" t="s">
        <v>308</v>
      </c>
      <c r="J21" s="47" t="s">
        <v>361</v>
      </c>
    </row>
    <row r="22" ht="33.75" customHeight="1" spans="1:10">
      <c r="A22" s="103" t="s">
        <v>267</v>
      </c>
      <c r="B22" s="51" t="s">
        <v>362</v>
      </c>
      <c r="C22" s="51" t="s">
        <v>303</v>
      </c>
      <c r="D22" s="51" t="s">
        <v>304</v>
      </c>
      <c r="E22" s="47" t="s">
        <v>363</v>
      </c>
      <c r="F22" s="51" t="s">
        <v>306</v>
      </c>
      <c r="G22" s="47" t="s">
        <v>364</v>
      </c>
      <c r="H22" s="51" t="s">
        <v>307</v>
      </c>
      <c r="I22" s="51" t="s">
        <v>308</v>
      </c>
      <c r="J22" s="47" t="s">
        <v>365</v>
      </c>
    </row>
    <row r="23" ht="33.75" customHeight="1" spans="1:10">
      <c r="A23" s="103" t="s">
        <v>267</v>
      </c>
      <c r="B23" s="51" t="s">
        <v>362</v>
      </c>
      <c r="C23" s="51" t="s">
        <v>303</v>
      </c>
      <c r="D23" s="51" t="s">
        <v>304</v>
      </c>
      <c r="E23" s="47" t="s">
        <v>366</v>
      </c>
      <c r="F23" s="51" t="s">
        <v>306</v>
      </c>
      <c r="G23" s="47" t="s">
        <v>342</v>
      </c>
      <c r="H23" s="51" t="s">
        <v>307</v>
      </c>
      <c r="I23" s="51" t="s">
        <v>308</v>
      </c>
      <c r="J23" s="47" t="s">
        <v>367</v>
      </c>
    </row>
    <row r="24" ht="33.75" customHeight="1" spans="1:10">
      <c r="A24" s="103" t="s">
        <v>267</v>
      </c>
      <c r="B24" s="51" t="s">
        <v>362</v>
      </c>
      <c r="C24" s="51" t="s">
        <v>303</v>
      </c>
      <c r="D24" s="51" t="s">
        <v>304</v>
      </c>
      <c r="E24" s="47" t="s">
        <v>368</v>
      </c>
      <c r="F24" s="51" t="s">
        <v>306</v>
      </c>
      <c r="G24" s="47" t="s">
        <v>369</v>
      </c>
      <c r="H24" s="51" t="s">
        <v>307</v>
      </c>
      <c r="I24" s="51" t="s">
        <v>308</v>
      </c>
      <c r="J24" s="47" t="s">
        <v>370</v>
      </c>
    </row>
    <row r="25" ht="33.75" customHeight="1" spans="1:10">
      <c r="A25" s="103" t="s">
        <v>267</v>
      </c>
      <c r="B25" s="51" t="s">
        <v>362</v>
      </c>
      <c r="C25" s="51" t="s">
        <v>303</v>
      </c>
      <c r="D25" s="51" t="s">
        <v>304</v>
      </c>
      <c r="E25" s="47" t="s">
        <v>371</v>
      </c>
      <c r="F25" s="51" t="s">
        <v>306</v>
      </c>
      <c r="G25" s="47" t="s">
        <v>372</v>
      </c>
      <c r="H25" s="51" t="s">
        <v>307</v>
      </c>
      <c r="I25" s="51" t="s">
        <v>308</v>
      </c>
      <c r="J25" s="47" t="s">
        <v>373</v>
      </c>
    </row>
    <row r="26" ht="33.75" customHeight="1" spans="1:10">
      <c r="A26" s="103" t="s">
        <v>267</v>
      </c>
      <c r="B26" s="51" t="s">
        <v>362</v>
      </c>
      <c r="C26" s="51" t="s">
        <v>303</v>
      </c>
      <c r="D26" s="51" t="s">
        <v>304</v>
      </c>
      <c r="E26" s="47" t="s">
        <v>374</v>
      </c>
      <c r="F26" s="51" t="s">
        <v>306</v>
      </c>
      <c r="G26" s="47" t="s">
        <v>375</v>
      </c>
      <c r="H26" s="51" t="s">
        <v>307</v>
      </c>
      <c r="I26" s="51" t="s">
        <v>308</v>
      </c>
      <c r="J26" s="47" t="s">
        <v>376</v>
      </c>
    </row>
    <row r="27" ht="33.75" customHeight="1" spans="1:10">
      <c r="A27" s="103" t="s">
        <v>267</v>
      </c>
      <c r="B27" s="51" t="s">
        <v>362</v>
      </c>
      <c r="C27" s="51" t="s">
        <v>303</v>
      </c>
      <c r="D27" s="51" t="s">
        <v>313</v>
      </c>
      <c r="E27" s="47" t="s">
        <v>377</v>
      </c>
      <c r="F27" s="51" t="s">
        <v>306</v>
      </c>
      <c r="G27" s="47" t="s">
        <v>327</v>
      </c>
      <c r="H27" s="51" t="s">
        <v>316</v>
      </c>
      <c r="I27" s="51" t="s">
        <v>308</v>
      </c>
      <c r="J27" s="47" t="s">
        <v>378</v>
      </c>
    </row>
    <row r="28" ht="33.75" customHeight="1" spans="1:10">
      <c r="A28" s="103" t="s">
        <v>267</v>
      </c>
      <c r="B28" s="51" t="s">
        <v>362</v>
      </c>
      <c r="C28" s="51" t="s">
        <v>303</v>
      </c>
      <c r="D28" s="51" t="s">
        <v>313</v>
      </c>
      <c r="E28" s="47" t="s">
        <v>379</v>
      </c>
      <c r="F28" s="51" t="s">
        <v>306</v>
      </c>
      <c r="G28" s="47" t="s">
        <v>315</v>
      </c>
      <c r="H28" s="51" t="s">
        <v>316</v>
      </c>
      <c r="I28" s="51" t="s">
        <v>308</v>
      </c>
      <c r="J28" s="47" t="s">
        <v>380</v>
      </c>
    </row>
    <row r="29" ht="33.75" customHeight="1" spans="1:10">
      <c r="A29" s="103" t="s">
        <v>267</v>
      </c>
      <c r="B29" s="51" t="s">
        <v>362</v>
      </c>
      <c r="C29" s="51" t="s">
        <v>303</v>
      </c>
      <c r="D29" s="51" t="s">
        <v>313</v>
      </c>
      <c r="E29" s="47" t="s">
        <v>381</v>
      </c>
      <c r="F29" s="51" t="s">
        <v>306</v>
      </c>
      <c r="G29" s="47" t="s">
        <v>315</v>
      </c>
      <c r="H29" s="51" t="s">
        <v>316</v>
      </c>
      <c r="I29" s="51" t="s">
        <v>308</v>
      </c>
      <c r="J29" s="47" t="s">
        <v>382</v>
      </c>
    </row>
    <row r="30" ht="33.75" customHeight="1" spans="1:10">
      <c r="A30" s="103" t="s">
        <v>267</v>
      </c>
      <c r="B30" s="51" t="s">
        <v>362</v>
      </c>
      <c r="C30" s="51" t="s">
        <v>303</v>
      </c>
      <c r="D30" s="51" t="s">
        <v>338</v>
      </c>
      <c r="E30" s="47" t="s">
        <v>383</v>
      </c>
      <c r="F30" s="51" t="s">
        <v>346</v>
      </c>
      <c r="G30" s="47" t="s">
        <v>327</v>
      </c>
      <c r="H30" s="51" t="s">
        <v>384</v>
      </c>
      <c r="I30" s="51" t="s">
        <v>308</v>
      </c>
      <c r="J30" s="47" t="s">
        <v>385</v>
      </c>
    </row>
    <row r="31" ht="33.75" customHeight="1" spans="1:10">
      <c r="A31" s="103" t="s">
        <v>267</v>
      </c>
      <c r="B31" s="51" t="s">
        <v>362</v>
      </c>
      <c r="C31" s="51" t="s">
        <v>318</v>
      </c>
      <c r="D31" s="51" t="s">
        <v>319</v>
      </c>
      <c r="E31" s="47" t="s">
        <v>386</v>
      </c>
      <c r="F31" s="51" t="s">
        <v>306</v>
      </c>
      <c r="G31" s="47" t="s">
        <v>387</v>
      </c>
      <c r="H31" s="51" t="s">
        <v>343</v>
      </c>
      <c r="I31" s="51" t="s">
        <v>308</v>
      </c>
      <c r="J31" s="47" t="s">
        <v>388</v>
      </c>
    </row>
    <row r="32" ht="33.75" customHeight="1" spans="1:10">
      <c r="A32" s="103" t="s">
        <v>267</v>
      </c>
      <c r="B32" s="51" t="s">
        <v>362</v>
      </c>
      <c r="C32" s="51" t="s">
        <v>318</v>
      </c>
      <c r="D32" s="51" t="s">
        <v>319</v>
      </c>
      <c r="E32" s="47" t="s">
        <v>389</v>
      </c>
      <c r="F32" s="51" t="s">
        <v>306</v>
      </c>
      <c r="G32" s="47" t="s">
        <v>390</v>
      </c>
      <c r="H32" s="51" t="s">
        <v>322</v>
      </c>
      <c r="I32" s="51" t="s">
        <v>308</v>
      </c>
      <c r="J32" s="47" t="s">
        <v>391</v>
      </c>
    </row>
    <row r="33" ht="33.75" customHeight="1" spans="1:10">
      <c r="A33" s="103" t="s">
        <v>267</v>
      </c>
      <c r="B33" s="51" t="s">
        <v>362</v>
      </c>
      <c r="C33" s="51" t="s">
        <v>324</v>
      </c>
      <c r="D33" s="51" t="s">
        <v>325</v>
      </c>
      <c r="E33" s="47" t="s">
        <v>392</v>
      </c>
      <c r="F33" s="51" t="s">
        <v>346</v>
      </c>
      <c r="G33" s="47" t="s">
        <v>142</v>
      </c>
      <c r="H33" s="51" t="s">
        <v>393</v>
      </c>
      <c r="I33" s="51" t="s">
        <v>308</v>
      </c>
      <c r="J33" s="47" t="s">
        <v>394</v>
      </c>
    </row>
    <row r="34" ht="33.75" customHeight="1" spans="1:10">
      <c r="A34" s="103" t="s">
        <v>256</v>
      </c>
      <c r="B34" s="51" t="s">
        <v>395</v>
      </c>
      <c r="C34" s="51" t="s">
        <v>303</v>
      </c>
      <c r="D34" s="51" t="s">
        <v>304</v>
      </c>
      <c r="E34" s="47" t="s">
        <v>396</v>
      </c>
      <c r="F34" s="51" t="s">
        <v>350</v>
      </c>
      <c r="G34" s="47" t="s">
        <v>397</v>
      </c>
      <c r="H34" s="51" t="s">
        <v>322</v>
      </c>
      <c r="I34" s="51" t="s">
        <v>308</v>
      </c>
      <c r="J34" s="47" t="s">
        <v>398</v>
      </c>
    </row>
    <row r="35" ht="33.75" customHeight="1" spans="1:10">
      <c r="A35" s="103" t="s">
        <v>256</v>
      </c>
      <c r="B35" s="51" t="s">
        <v>395</v>
      </c>
      <c r="C35" s="51" t="s">
        <v>303</v>
      </c>
      <c r="D35" s="51" t="s">
        <v>304</v>
      </c>
      <c r="E35" s="47" t="s">
        <v>399</v>
      </c>
      <c r="F35" s="51" t="s">
        <v>306</v>
      </c>
      <c r="G35" s="47" t="s">
        <v>400</v>
      </c>
      <c r="H35" s="51" t="s">
        <v>401</v>
      </c>
      <c r="I35" s="51" t="s">
        <v>308</v>
      </c>
      <c r="J35" s="47" t="s">
        <v>402</v>
      </c>
    </row>
    <row r="36" ht="33.75" customHeight="1" spans="1:10">
      <c r="A36" s="103" t="s">
        <v>256</v>
      </c>
      <c r="B36" s="51" t="s">
        <v>395</v>
      </c>
      <c r="C36" s="51" t="s">
        <v>303</v>
      </c>
      <c r="D36" s="51" t="s">
        <v>304</v>
      </c>
      <c r="E36" s="47" t="s">
        <v>403</v>
      </c>
      <c r="F36" s="51" t="s">
        <v>350</v>
      </c>
      <c r="G36" s="47" t="s">
        <v>404</v>
      </c>
      <c r="H36" s="51" t="s">
        <v>405</v>
      </c>
      <c r="I36" s="51" t="s">
        <v>308</v>
      </c>
      <c r="J36" s="47" t="s">
        <v>406</v>
      </c>
    </row>
    <row r="37" ht="33.75" customHeight="1" spans="1:10">
      <c r="A37" s="103" t="s">
        <v>256</v>
      </c>
      <c r="B37" s="51" t="s">
        <v>395</v>
      </c>
      <c r="C37" s="51" t="s">
        <v>318</v>
      </c>
      <c r="D37" s="51" t="s">
        <v>319</v>
      </c>
      <c r="E37" s="47" t="s">
        <v>407</v>
      </c>
      <c r="F37" s="51" t="s">
        <v>350</v>
      </c>
      <c r="G37" s="47" t="s">
        <v>408</v>
      </c>
      <c r="H37" s="51"/>
      <c r="I37" s="51" t="s">
        <v>409</v>
      </c>
      <c r="J37" s="47" t="s">
        <v>410</v>
      </c>
    </row>
    <row r="38" ht="33.75" customHeight="1" spans="1:10">
      <c r="A38" s="103" t="s">
        <v>256</v>
      </c>
      <c r="B38" s="51" t="s">
        <v>395</v>
      </c>
      <c r="C38" s="51" t="s">
        <v>324</v>
      </c>
      <c r="D38" s="51" t="s">
        <v>325</v>
      </c>
      <c r="E38" s="47" t="s">
        <v>411</v>
      </c>
      <c r="F38" s="51" t="s">
        <v>306</v>
      </c>
      <c r="G38" s="47" t="s">
        <v>327</v>
      </c>
      <c r="H38" s="51" t="s">
        <v>316</v>
      </c>
      <c r="I38" s="51" t="s">
        <v>308</v>
      </c>
      <c r="J38" s="47" t="s">
        <v>412</v>
      </c>
    </row>
    <row r="39" ht="33.75" customHeight="1" spans="1:10">
      <c r="A39" s="103" t="s">
        <v>256</v>
      </c>
      <c r="B39" s="51" t="s">
        <v>395</v>
      </c>
      <c r="C39" s="51" t="s">
        <v>324</v>
      </c>
      <c r="D39" s="51" t="s">
        <v>325</v>
      </c>
      <c r="E39" s="47" t="s">
        <v>413</v>
      </c>
      <c r="F39" s="51" t="s">
        <v>306</v>
      </c>
      <c r="G39" s="47" t="s">
        <v>327</v>
      </c>
      <c r="H39" s="51" t="s">
        <v>316</v>
      </c>
      <c r="I39" s="51" t="s">
        <v>308</v>
      </c>
      <c r="J39" s="47" t="s">
        <v>414</v>
      </c>
    </row>
  </sheetData>
  <mergeCells count="12">
    <mergeCell ref="A2:J2"/>
    <mergeCell ref="A3:H3"/>
    <mergeCell ref="A7:A11"/>
    <mergeCell ref="A12:A17"/>
    <mergeCell ref="A18:A21"/>
    <mergeCell ref="A22:A33"/>
    <mergeCell ref="A34:A39"/>
    <mergeCell ref="B7:B11"/>
    <mergeCell ref="B12:B17"/>
    <mergeCell ref="B18:B21"/>
    <mergeCell ref="B22:B33"/>
    <mergeCell ref="B34:B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包包大人有点白</cp:lastModifiedBy>
  <dcterms:created xsi:type="dcterms:W3CDTF">2025-02-10T02:35:00Z</dcterms:created>
  <dcterms:modified xsi:type="dcterms:W3CDTF">2025-02-17T06:54:38Z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95B7C4903A8A4EF6951F9349BC4C55E7_13</vt:lpwstr>
  </property>
  <property fmtid="{D5CDD505-2E9C-101B-9397-08002B2CF9AE}" pid="3" name="KSOProductBuildVer">
    <vt:lpwstr>2052-12.1.0.19770</vt:lpwstr>
  </property>
</Properties>
</file>